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hentzi31r\Downloads\"/>
    </mc:Choice>
  </mc:AlternateContent>
  <xr:revisionPtr revIDLastSave="0" documentId="13_ncr:1_{05129C8D-64FA-4068-95DB-EDC0A8BC76D6}" xr6:coauthVersionLast="47" xr6:coauthVersionMax="47" xr10:uidLastSave="{00000000-0000-0000-0000-000000000000}"/>
  <bookViews>
    <workbookView xWindow="28680" yWindow="-120" windowWidth="29040" windowHeight="15720" tabRatio="708" activeTab="1" xr2:uid="{8765A9B1-A2B1-4876-8FC6-F08F4A52A6AE}"/>
  </bookViews>
  <sheets>
    <sheet name="Définitions" sheetId="1" r:id="rId1"/>
    <sheet name="Formation administratifs 2025" sheetId="9" r:id="rId2"/>
    <sheet name="Formation agents 2025" sheetId="10" r:id="rId3"/>
    <sheet name="Formation adhérents 2025" sheetId="11" r:id="rId4"/>
    <sheet name="Feuil3" sheetId="3" state="hidden" r:id="rId5"/>
  </sheets>
  <definedNames>
    <definedName name="_">Feuil3!$N$2</definedName>
    <definedName name="_xlnm._FilterDatabase" localSheetId="3" hidden="1">'Formation adhérents 2025'!$A$7:$BL$23</definedName>
    <definedName name="_xlnm._FilterDatabase" localSheetId="1" hidden="1">'Formation administratifs 2025'!$A$7:$BF$23</definedName>
    <definedName name="_xlnm._FilterDatabase" localSheetId="2" hidden="1">'Formation agents 2025'!$A$7:$BL$23</definedName>
    <definedName name="Action">Feuil3!$D$2:$D$5</definedName>
    <definedName name="Action_de_formation">Feuil3!$D$2:$D$5</definedName>
    <definedName name="Action_de_formation1">Feuil3!$H$2:$H$4</definedName>
    <definedName name="Bilan">Feuil3!$K$2</definedName>
    <definedName name="Bilan_de_compétences">Feuil3!$K$2</definedName>
    <definedName name="Catégories">Feuil3!$A$1:$A$3</definedName>
    <definedName name="Etat">Feuil3!$H$2:$H$4</definedName>
    <definedName name="VAE">Feuil3!$N$2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9" l="1"/>
  <c r="AA13" i="9"/>
  <c r="C23" i="9"/>
  <c r="AD23" i="9" s="1"/>
  <c r="AP23" i="11"/>
  <c r="AO23" i="11"/>
  <c r="AN23" i="11"/>
  <c r="AM23" i="11"/>
  <c r="AL23" i="11"/>
  <c r="AK23" i="11"/>
  <c r="AJ23" i="11"/>
  <c r="AI23" i="11"/>
  <c r="AH23" i="11"/>
  <c r="AG23" i="11"/>
  <c r="W23" i="11"/>
  <c r="V23" i="11"/>
  <c r="U23" i="11"/>
  <c r="N23" i="11"/>
  <c r="K23" i="11"/>
  <c r="C23" i="11"/>
  <c r="AC23" i="11" s="1"/>
  <c r="AQ22" i="11"/>
  <c r="AS22" i="11" s="1"/>
  <c r="AE22" i="11"/>
  <c r="AR22" i="11" s="1"/>
  <c r="AD22" i="11"/>
  <c r="AC22" i="11"/>
  <c r="Y22" i="11"/>
  <c r="AQ21" i="11"/>
  <c r="AS21" i="11" s="1"/>
  <c r="AE21" i="11"/>
  <c r="AR21" i="11" s="1"/>
  <c r="AD21" i="11"/>
  <c r="AC21" i="11"/>
  <c r="Y21" i="11"/>
  <c r="AQ20" i="11"/>
  <c r="AD20" i="11"/>
  <c r="AC20" i="11"/>
  <c r="Y20" i="11"/>
  <c r="AE20" i="11" s="1"/>
  <c r="AR20" i="11" s="1"/>
  <c r="AS20" i="11" s="1"/>
  <c r="AQ19" i="11"/>
  <c r="AD19" i="11"/>
  <c r="AC19" i="11"/>
  <c r="Y19" i="11"/>
  <c r="AE19" i="11" s="1"/>
  <c r="AR19" i="11" s="1"/>
  <c r="AS19" i="11" s="1"/>
  <c r="BD18" i="11"/>
  <c r="AZ18" i="11"/>
  <c r="AZ23" i="11" s="1"/>
  <c r="AQ18" i="11"/>
  <c r="AS18" i="11" s="1"/>
  <c r="AE18" i="11"/>
  <c r="AR18" i="11" s="1"/>
  <c r="AD18" i="11"/>
  <c r="AC18" i="11"/>
  <c r="Y18" i="11"/>
  <c r="AQ17" i="11"/>
  <c r="AD17" i="11"/>
  <c r="AC17" i="11"/>
  <c r="Y17" i="11"/>
  <c r="AE17" i="11" s="1"/>
  <c r="AR17" i="11" s="1"/>
  <c r="AS17" i="11" s="1"/>
  <c r="BD16" i="11"/>
  <c r="AQ16" i="11"/>
  <c r="AE16" i="11"/>
  <c r="AR16" i="11" s="1"/>
  <c r="AD16" i="11"/>
  <c r="AC16" i="11"/>
  <c r="Y16" i="11"/>
  <c r="AQ15" i="11"/>
  <c r="AE15" i="11"/>
  <c r="AR15" i="11" s="1"/>
  <c r="AD15" i="11"/>
  <c r="AC15" i="11"/>
  <c r="Y15" i="11"/>
  <c r="AQ14" i="11"/>
  <c r="AD14" i="11"/>
  <c r="AC14" i="11"/>
  <c r="Y14" i="11"/>
  <c r="AE14" i="11" s="1"/>
  <c r="AR14" i="11" s="1"/>
  <c r="AS14" i="11" s="1"/>
  <c r="AZ13" i="11"/>
  <c r="AQ13" i="11"/>
  <c r="AD13" i="11"/>
  <c r="AC13" i="11"/>
  <c r="Y13" i="11"/>
  <c r="AE13" i="11" s="1"/>
  <c r="AR13" i="11" s="1"/>
  <c r="AS13" i="11" s="1"/>
  <c r="AQ12" i="11"/>
  <c r="AS12" i="11" s="1"/>
  <c r="AE12" i="11"/>
  <c r="AR12" i="11" s="1"/>
  <c r="AD12" i="11"/>
  <c r="AC12" i="11"/>
  <c r="Y12" i="11"/>
  <c r="AQ11" i="11"/>
  <c r="AS11" i="11" s="1"/>
  <c r="AD11" i="11"/>
  <c r="AC11" i="11"/>
  <c r="Y11" i="11"/>
  <c r="AE11" i="11" s="1"/>
  <c r="AR11" i="11" s="1"/>
  <c r="AQ10" i="11"/>
  <c r="AE10" i="11"/>
  <c r="AR10" i="11" s="1"/>
  <c r="AD10" i="11"/>
  <c r="AC10" i="11"/>
  <c r="Y10" i="11"/>
  <c r="AQ9" i="11"/>
  <c r="AQ23" i="11" s="1"/>
  <c r="AZ19" i="11" s="1"/>
  <c r="AD9" i="11"/>
  <c r="AC9" i="11"/>
  <c r="Y9" i="11"/>
  <c r="Y23" i="11" s="1"/>
  <c r="BA15" i="11" s="1"/>
  <c r="AZ16" i="11" s="1"/>
  <c r="AG3" i="11"/>
  <c r="AP23" i="10"/>
  <c r="AO23" i="10"/>
  <c r="AN23" i="10"/>
  <c r="AM23" i="10"/>
  <c r="AL23" i="10"/>
  <c r="AK23" i="10"/>
  <c r="AJ23" i="10"/>
  <c r="AI23" i="10"/>
  <c r="AH23" i="10"/>
  <c r="BD16" i="10" s="1"/>
  <c r="AG23" i="10"/>
  <c r="W23" i="10"/>
  <c r="V23" i="10"/>
  <c r="U23" i="10"/>
  <c r="N23" i="10"/>
  <c r="K23" i="10"/>
  <c r="C23" i="10"/>
  <c r="AC23" i="10" s="1"/>
  <c r="AQ22" i="10"/>
  <c r="AD22" i="10"/>
  <c r="AC22" i="10"/>
  <c r="Y22" i="10"/>
  <c r="AE22" i="10" s="1"/>
  <c r="AR22" i="10" s="1"/>
  <c r="AS22" i="10" s="1"/>
  <c r="AQ21" i="10"/>
  <c r="AD21" i="10"/>
  <c r="AC21" i="10"/>
  <c r="Y21" i="10"/>
  <c r="AE21" i="10" s="1"/>
  <c r="AR21" i="10" s="1"/>
  <c r="AS21" i="10" s="1"/>
  <c r="AQ20" i="10"/>
  <c r="AD20" i="10"/>
  <c r="AC20" i="10"/>
  <c r="Y20" i="10"/>
  <c r="AE20" i="10" s="1"/>
  <c r="AR20" i="10" s="1"/>
  <c r="AQ19" i="10"/>
  <c r="AD19" i="10"/>
  <c r="AC19" i="10"/>
  <c r="Y19" i="10"/>
  <c r="AE19" i="10" s="1"/>
  <c r="AR19" i="10" s="1"/>
  <c r="BD18" i="10"/>
  <c r="AZ18" i="10"/>
  <c r="AZ23" i="10" s="1"/>
  <c r="AQ18" i="10"/>
  <c r="AD18" i="10"/>
  <c r="AC18" i="10"/>
  <c r="Y18" i="10"/>
  <c r="AE18" i="10" s="1"/>
  <c r="AR18" i="10" s="1"/>
  <c r="AS18" i="10" s="1"/>
  <c r="AQ17" i="10"/>
  <c r="AD17" i="10"/>
  <c r="AC17" i="10"/>
  <c r="Y17" i="10"/>
  <c r="AE17" i="10" s="1"/>
  <c r="AR17" i="10" s="1"/>
  <c r="AS17" i="10" s="1"/>
  <c r="AQ16" i="10"/>
  <c r="AD16" i="10"/>
  <c r="AC16" i="10"/>
  <c r="Y16" i="10"/>
  <c r="AE16" i="10" s="1"/>
  <c r="AR16" i="10" s="1"/>
  <c r="AS16" i="10" s="1"/>
  <c r="AQ15" i="10"/>
  <c r="AD15" i="10"/>
  <c r="AC15" i="10"/>
  <c r="Y15" i="10"/>
  <c r="AE15" i="10" s="1"/>
  <c r="AR15" i="10" s="1"/>
  <c r="AS15" i="10" s="1"/>
  <c r="AQ14" i="10"/>
  <c r="AD14" i="10"/>
  <c r="AC14" i="10"/>
  <c r="Y14" i="10"/>
  <c r="AE14" i="10" s="1"/>
  <c r="AR14" i="10" s="1"/>
  <c r="AZ13" i="10"/>
  <c r="AQ13" i="10"/>
  <c r="AS13" i="10" s="1"/>
  <c r="AD13" i="10"/>
  <c r="AC13" i="10"/>
  <c r="Y13" i="10"/>
  <c r="AE13" i="10" s="1"/>
  <c r="AR13" i="10" s="1"/>
  <c r="AQ12" i="10"/>
  <c r="AE12" i="10"/>
  <c r="AR12" i="10" s="1"/>
  <c r="AS12" i="10" s="1"/>
  <c r="AD12" i="10"/>
  <c r="AC12" i="10"/>
  <c r="Y12" i="10"/>
  <c r="AQ11" i="10"/>
  <c r="AD11" i="10"/>
  <c r="AC11" i="10"/>
  <c r="Y11" i="10"/>
  <c r="AE11" i="10" s="1"/>
  <c r="AR11" i="10" s="1"/>
  <c r="AR10" i="10"/>
  <c r="AS10" i="10" s="1"/>
  <c r="AQ10" i="10"/>
  <c r="AE10" i="10"/>
  <c r="AD10" i="10"/>
  <c r="AC10" i="10"/>
  <c r="Y10" i="10"/>
  <c r="AQ9" i="10"/>
  <c r="AQ23" i="10" s="1"/>
  <c r="AZ19" i="10" s="1"/>
  <c r="AD9" i="10"/>
  <c r="AC9" i="10"/>
  <c r="Y9" i="10"/>
  <c r="AE9" i="10" s="1"/>
  <c r="AG3" i="10"/>
  <c r="AQ23" i="9"/>
  <c r="AP23" i="9"/>
  <c r="AO23" i="9"/>
  <c r="AN23" i="9"/>
  <c r="AM23" i="9"/>
  <c r="AL23" i="9"/>
  <c r="AK23" i="9"/>
  <c r="AJ23" i="9"/>
  <c r="AI23" i="9"/>
  <c r="AZ16" i="9" s="1"/>
  <c r="AH23" i="9"/>
  <c r="X23" i="9"/>
  <c r="W23" i="9"/>
  <c r="O23" i="9"/>
  <c r="L23" i="9"/>
  <c r="AM22" i="9"/>
  <c r="Z22" i="9"/>
  <c r="Y22" i="9"/>
  <c r="U22" i="9"/>
  <c r="AA22" i="9" s="1"/>
  <c r="AM21" i="9"/>
  <c r="Z21" i="9"/>
  <c r="Y21" i="9"/>
  <c r="U21" i="9"/>
  <c r="AA21" i="9" s="1"/>
  <c r="AM20" i="9"/>
  <c r="Z20" i="9"/>
  <c r="Y20" i="9"/>
  <c r="U20" i="9"/>
  <c r="AA20" i="9" s="1"/>
  <c r="AM19" i="9"/>
  <c r="Z19" i="9"/>
  <c r="Y19" i="9"/>
  <c r="U19" i="9"/>
  <c r="AA19" i="9" s="1"/>
  <c r="AV18" i="9"/>
  <c r="AM18" i="9"/>
  <c r="Z18" i="9"/>
  <c r="Y18" i="9"/>
  <c r="U18" i="9"/>
  <c r="AA18" i="9" s="1"/>
  <c r="AM17" i="9"/>
  <c r="Z17" i="9"/>
  <c r="Y17" i="9"/>
  <c r="U17" i="9"/>
  <c r="AA17" i="9" s="1"/>
  <c r="AM16" i="9"/>
  <c r="Z16" i="9"/>
  <c r="Y16" i="9"/>
  <c r="U16" i="9"/>
  <c r="AA16" i="9" s="1"/>
  <c r="AM15" i="9"/>
  <c r="Z15" i="9"/>
  <c r="Y15" i="9"/>
  <c r="U15" i="9"/>
  <c r="AA15" i="9" s="1"/>
  <c r="AM14" i="9"/>
  <c r="Z14" i="9"/>
  <c r="Y14" i="9"/>
  <c r="U14" i="9"/>
  <c r="AA14" i="9" s="1"/>
  <c r="AV13" i="9"/>
  <c r="AM13" i="9"/>
  <c r="Z13" i="9"/>
  <c r="Y13" i="9"/>
  <c r="AM12" i="9"/>
  <c r="Z12" i="9"/>
  <c r="Y12" i="9"/>
  <c r="AM11" i="9"/>
  <c r="Z11" i="9"/>
  <c r="Y11" i="9"/>
  <c r="AA11" i="9"/>
  <c r="AM10" i="9"/>
  <c r="Z10" i="9"/>
  <c r="Y10" i="9"/>
  <c r="AA10" i="9"/>
  <c r="AM9" i="9"/>
  <c r="Z9" i="9"/>
  <c r="Y9" i="9"/>
  <c r="AH3" i="9"/>
  <c r="V23" i="9" l="1"/>
  <c r="AZ18" i="9"/>
  <c r="AA12" i="9"/>
  <c r="AN12" i="9" s="1"/>
  <c r="AO12" i="9" s="1"/>
  <c r="AN20" i="9"/>
  <c r="AO20" i="9" s="1"/>
  <c r="AN15" i="9"/>
  <c r="AO15" i="9" s="1"/>
  <c r="AN18" i="9"/>
  <c r="AO18" i="9" s="1"/>
  <c r="AS15" i="11"/>
  <c r="AS16" i="11"/>
  <c r="AS10" i="11"/>
  <c r="AE9" i="11"/>
  <c r="AE23" i="10"/>
  <c r="AR23" i="10" s="1"/>
  <c r="AR9" i="10"/>
  <c r="AS9" i="10" s="1"/>
  <c r="AS11" i="10"/>
  <c r="AS14" i="10"/>
  <c r="AS20" i="10"/>
  <c r="AS19" i="10"/>
  <c r="AS23" i="10"/>
  <c r="Y23" i="10"/>
  <c r="BA15" i="10" s="1"/>
  <c r="AZ16" i="10" s="1"/>
  <c r="AN10" i="9"/>
  <c r="AO10" i="9" s="1"/>
  <c r="AN13" i="9"/>
  <c r="AO13" i="9" s="1"/>
  <c r="AN21" i="9"/>
  <c r="AO21" i="9" s="1"/>
  <c r="AN16" i="9"/>
  <c r="AO16" i="9" s="1"/>
  <c r="BA23" i="9"/>
  <c r="AN11" i="9"/>
  <c r="AO11" i="9" s="1"/>
  <c r="Z23" i="9"/>
  <c r="AW15" i="9" s="1"/>
  <c r="AV16" i="9" s="1"/>
  <c r="AN14" i="9"/>
  <c r="AO14" i="9" s="1"/>
  <c r="AN17" i="9"/>
  <c r="AO17" i="9" s="1"/>
  <c r="AN19" i="9"/>
  <c r="AO19" i="9" s="1"/>
  <c r="AN22" i="9"/>
  <c r="AO22" i="9" s="1"/>
  <c r="AR23" i="9"/>
  <c r="AV19" i="9" s="1"/>
  <c r="AA9" i="9"/>
  <c r="AR9" i="11" l="1"/>
  <c r="AS9" i="11" s="1"/>
  <c r="AE23" i="11"/>
  <c r="AR23" i="11" s="1"/>
  <c r="AS23" i="11" s="1"/>
  <c r="AF23" i="9"/>
  <c r="AS23" i="9" s="1"/>
  <c r="AT23" i="9" s="1"/>
  <c r="AN9" i="9"/>
  <c r="AO9"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tc={6D9C6C29-9C50-4FDE-A541-01F968441ED6}</author>
    <author>tc={34C83B81-67A5-4C56-B7F2-D5D770B170CE}</author>
    <author>tc={57E62F53-A460-4924-9C48-EA8AF3F18D5E}</author>
    <author>tc={C782F57A-57F8-457F-8865-CFBFB0B43DF8}</author>
    <author>tc={80855D80-2A9A-4FB6-8676-8C884485AB57}</author>
    <author>tc={1586A7BF-369C-444A-B1DD-5733E72A019F}</author>
    <author>tc={6A95EB35-0EAA-4710-B796-8E01B66A3184}</author>
    <author>tc={2CA5B0EE-30C5-4DCD-8E82-6E30F00BCE1A}</author>
    <author>tc={4FBB2C67-2A22-47EF-BFC9-6CDC5F313A48}</author>
  </authors>
  <commentList>
    <comment ref="H25" authorId="0" shapeId="0" xr:uid="{6D9C6C29-9C50-4FDE-A541-01F968441ED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action de formation est dite obligatoire lorsqu'elle conditionne l'exercice d'une activité ou d'une fonction, en application d'une convention internationale ou de dispositions légales et règlementaires, qu'elle constitue un temps de travail effectif et donne lieu, pendant sa réalisation, au maintien par l'entreprise de la rémunération". On entend donc par formation obligatoire, les formations présentes dans les différents codes (du travail, de santé, de l’action sociale…) et la règlementation associée (art R….). Le lien avec le métier du salarié est nécessaire.</t>
      </text>
    </comment>
    <comment ref="K25" authorId="1" shapeId="0" xr:uid="{34C83B81-67A5-4C56-B7F2-D5D770B170C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Modalité de formation au cours de laquelle un formateur est physiquement en face des apprenants.</t>
      </text>
    </comment>
    <comment ref="H26" authorId="2" shapeId="0" xr:uid="{57E62F53-A460-4924-9C48-EA8AF3F18D5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Cela impose à l’employeur de s’assurer que tout salarié est en mesure et/ou a les moyens d’assurer les missions qui composent le descriptif de poste et qu'il dispose des compétences nécessaires pour assurer ses tâches / missions.</t>
      </text>
    </comment>
    <comment ref="D27" authorId="3" shapeId="0" xr:uid="{C782F57A-57F8-457F-8865-CFBFB0B43DF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 bilan de compétences permet d’analyser ses compétences professionnelles et personnelles, ses aptitudes et ses motivations en appui d’un projet d’évolution professionnelle et, le cas échéant, de formation (dansla limite de 24h par bilan)</t>
      </text>
    </comment>
    <comment ref="H27" authorId="4" shapeId="0" xr:uid="{80855D80-2A9A-4FB6-8676-8C884485AB5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Cela impose à l’employeur de s’assurer que tout salarié est en mesure et/ou a les moyens d’assurer les missions qui composent le descriptif de poste et qu'il dispose des compétences nécessaires pour assurer ses tâches / missions.</t>
      </text>
    </comment>
    <comment ref="K27" authorId="5" shapeId="0" xr:uid="{1586A7BF-369C-444A-B1DD-5733E72A019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Dispositif souple de formation organisé en fonction de besoins individuels ou collectifs. Elle comporte des apprentissages individualisés et l’accès à des ressources et compétences locales ou à distance. Elle n’est pas exécutée nécessairement sous le contrôle permanent d’un formateur. Exemples de Formation Ouverte A Distance : MOOC, e-learning, SPOC, COOC, speed learning, serious game, social learning...</t>
      </text>
    </comment>
    <comment ref="C29" authorId="6" shapeId="0" xr:uid="{6A95EB35-0EAA-4710-B796-8E01B66A318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 bilan de compétences permet d’analyser ses compétences professionnelles et personnelles, ses aptitudes et ses motivations en appui d’un projet d’évolution professionnelle et, le cas échéant, de formation (dansla limite de 24h par bilan)</t>
      </text>
    </comment>
    <comment ref="H29" authorId="7" shapeId="0" xr:uid="{2CA5B0EE-30C5-4DCD-8E82-6E30F00BCE1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Cela renvoie à une logique de GPEC : missions nouvelles dans son emploi ou dans un autre, voire en dehors de la structure. Cela consiste à se former aujourd’hui pour des missions envisagées demain.</t>
      </text>
    </comment>
    <comment ref="K29" authorId="8" shapeId="0" xr:uid="{4FBB2C67-2A22-47EF-BFC9-6CDC5F313A4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Modalité pédagogique qui mobilise des situations de travail organisées et repérées qui serviront de matériel pédagogique et qui permettront aux individus d’acquérir des compétences et connaissances conscientisées grâce à l’organisation de phases réflexives encadrées par un formateur reconnu.</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ib</author>
    <author>Roxane HERETE</author>
    <author>admin</author>
  </authors>
  <commentList>
    <comment ref="A5" authorId="0" shapeId="0" xr:uid="{2AB52EFA-5D37-498F-9A04-22593AC05624}">
      <text>
        <r>
          <rPr>
            <sz val="10"/>
            <color indexed="81"/>
            <rFont val="Century Gothic"/>
            <family val="2"/>
          </rPr>
          <t xml:space="preserve">Allez à l'onglet </t>
        </r>
        <r>
          <rPr>
            <b/>
            <sz val="10"/>
            <color indexed="81"/>
            <rFont val="Century Gothic"/>
            <family val="2"/>
          </rPr>
          <t>Définitions</t>
        </r>
        <r>
          <rPr>
            <sz val="10"/>
            <color indexed="81"/>
            <rFont val="Century Gothic"/>
            <family val="2"/>
          </rPr>
          <t xml:space="preserve"> pour en savoir plus</t>
        </r>
      </text>
    </comment>
    <comment ref="AA6" authorId="0" shapeId="0" xr:uid="{5ADB2B75-D3BD-4671-B31F-27C9AB9978E1}">
      <text>
        <r>
          <rPr>
            <b/>
            <sz val="9"/>
            <color indexed="81"/>
            <rFont val="Century Gothic"/>
            <family val="2"/>
          </rPr>
          <t>Très important pour l'analyse de votre Plan,</t>
        </r>
        <r>
          <rPr>
            <sz val="9"/>
            <color indexed="81"/>
            <rFont val="Century Gothic"/>
            <family val="2"/>
          </rPr>
          <t xml:space="preserve"> merci de vous référer à la note en bas</t>
        </r>
      </text>
    </comment>
    <comment ref="D7" authorId="1" shapeId="0" xr:uid="{F22119E3-F045-4B7D-98C8-C831218F3DEF}">
      <text>
        <r>
          <rPr>
            <sz val="9"/>
            <color indexed="81"/>
            <rFont val="Tahoma"/>
            <family val="2"/>
          </rPr>
          <t xml:space="preserve">Allez à </t>
        </r>
        <r>
          <rPr>
            <b/>
            <sz val="9"/>
            <color indexed="81"/>
            <rFont val="Tahoma"/>
            <family val="2"/>
          </rPr>
          <t xml:space="preserve">l'onglet Définitions 
</t>
        </r>
        <r>
          <rPr>
            <sz val="9"/>
            <color indexed="81"/>
            <rFont val="Tahoma"/>
            <family val="2"/>
          </rPr>
          <t xml:space="preserve">pour plus d'infos
</t>
        </r>
      </text>
    </comment>
    <comment ref="J7" authorId="1" shapeId="0" xr:uid="{838F813B-5C84-4264-8A49-15C4B386D266}">
      <text>
        <r>
          <rPr>
            <sz val="9"/>
            <color indexed="81"/>
            <rFont val="Tahoma"/>
            <family val="2"/>
          </rPr>
          <t xml:space="preserve">En cas de formation de groupe, vous pouvez préciser le nbre de sessions si vous en avez connaissance et noter dans le tableau comme ceci :
ex : 3 st. /3 sessions
</t>
        </r>
      </text>
    </comment>
    <comment ref="O7" authorId="1" shapeId="0" xr:uid="{1D187721-38AA-4D50-9DD2-3F530C81AFFC}">
      <text>
        <r>
          <rPr>
            <sz val="9"/>
            <color indexed="81"/>
            <rFont val="Tahoma"/>
            <family val="2"/>
          </rPr>
          <t>le CPF peut être mobilisé  uniquement par le salarié et sur une action de formation non obligatoire qui concourt au développement de ses compétences.</t>
        </r>
      </text>
    </comment>
    <comment ref="AF7" authorId="0" shapeId="0" xr:uid="{497E4AF6-1ADC-4EC9-899A-FD2544CE669E}">
      <text>
        <r>
          <rPr>
            <sz val="9"/>
            <color indexed="81"/>
            <rFont val="Century Gothic"/>
            <family val="2"/>
          </rPr>
          <t>Dispositifs mobilisables : 
- Pro A 
- Contrat de professionnalisation 
- Contrat d'apprentissage</t>
        </r>
      </text>
    </comment>
    <comment ref="J9" authorId="1" shapeId="0" xr:uid="{A0AD4AD8-67BA-4E38-A5E7-9274BBD7B57C}">
      <text>
        <r>
          <rPr>
            <sz val="9"/>
            <color indexed="81"/>
            <rFont val="Tahoma"/>
            <family val="2"/>
          </rPr>
          <t>En cas de formation d'un groupe, vous pouvez préciser le nbre de sessions si vous en avez connaissance et noter dans le tableau comme ceci :
ex : 3 st. /3 sessions</t>
        </r>
      </text>
    </comment>
    <comment ref="AV10" authorId="2" shapeId="0" xr:uid="{D98F5E1A-4AE6-45E9-A41D-7A879160E4EE}">
      <text>
        <r>
          <rPr>
            <sz val="9"/>
            <color indexed="81"/>
            <rFont val="Century Gothic"/>
            <family val="2"/>
          </rPr>
          <t>CIFA 2020 estimé selon le taux de contribution 2020 de l'adhérent et la dernière MSBA connue</t>
        </r>
      </text>
    </comment>
    <comment ref="AV12" authorId="2" shapeId="0" xr:uid="{F1DE3417-2AD1-4C50-A041-5A277B443BA3}">
      <text>
        <r>
          <rPr>
            <sz val="9"/>
            <color indexed="81"/>
            <rFont val="Century Gothic"/>
            <family val="2"/>
          </rPr>
          <t>Montant correspondant, avant engagement des formations débutant en 2020 dans les Webservices.</t>
        </r>
      </text>
    </comment>
    <comment ref="AV13" authorId="2" shapeId="0" xr:uid="{696DAF68-3E80-4C19-818F-782EFB023851}">
      <text>
        <r>
          <rPr>
            <sz val="9"/>
            <color indexed="81"/>
            <rFont val="Century Gothic"/>
            <family val="2"/>
          </rPr>
          <t>Montant prévisionnel disponible en CIFA 2020 (comprenant votre report potentiel 2019 et après déduction d'engagements sur CIFA 2020 pour des actions commencées et engagées avant 2020).</t>
        </r>
      </text>
    </comment>
    <comment ref="A22" authorId="0" shapeId="0" xr:uid="{9CAEBA1E-DA68-4309-BC25-C420262551BA}">
      <text>
        <r>
          <rPr>
            <sz val="9"/>
            <color indexed="81"/>
            <rFont val="Century Gothic"/>
            <family val="2"/>
          </rPr>
          <t>Si vous avez besoin d insérer plus d'actions dans votre plan, vous pouvez copier coller une ligne et la glisser ici.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ib</author>
    <author>Roxane HERETE</author>
    <author>admin</author>
  </authors>
  <commentList>
    <comment ref="A5" authorId="0" shapeId="0" xr:uid="{AE433498-1501-44C3-A61A-A188A345C5A7}">
      <text>
        <r>
          <rPr>
            <sz val="10"/>
            <color indexed="81"/>
            <rFont val="Century Gothic"/>
            <family val="2"/>
          </rPr>
          <t xml:space="preserve">Allez à l'onglet </t>
        </r>
        <r>
          <rPr>
            <b/>
            <sz val="10"/>
            <color indexed="81"/>
            <rFont val="Century Gothic"/>
            <family val="2"/>
          </rPr>
          <t>Définitions</t>
        </r>
        <r>
          <rPr>
            <sz val="10"/>
            <color indexed="81"/>
            <rFont val="Century Gothic"/>
            <family val="2"/>
          </rPr>
          <t xml:space="preserve"> pour en savoir plus</t>
        </r>
      </text>
    </comment>
    <comment ref="AC6" authorId="0" shapeId="0" xr:uid="{198BCF09-FC01-42BD-8B0D-E881390C08D6}">
      <text>
        <r>
          <rPr>
            <b/>
            <sz val="9"/>
            <color indexed="81"/>
            <rFont val="Century Gothic"/>
            <family val="2"/>
          </rPr>
          <t>Très important pour l'analyse de votre Plan,</t>
        </r>
        <r>
          <rPr>
            <sz val="9"/>
            <color indexed="81"/>
            <rFont val="Century Gothic"/>
            <family val="2"/>
          </rPr>
          <t xml:space="preserve"> merci de vous référer à la note en bas</t>
        </r>
      </text>
    </comment>
    <comment ref="B7" authorId="1" shapeId="0" xr:uid="{7ECEC1A7-ADFB-417F-B95D-F44494FB21B5}">
      <text>
        <r>
          <rPr>
            <sz val="9"/>
            <color indexed="81"/>
            <rFont val="Tahoma"/>
            <family val="2"/>
          </rPr>
          <t>Très important pour l'analyse de votre Plan, merci de vous référer à la note en bas</t>
        </r>
        <r>
          <rPr>
            <sz val="11"/>
            <color indexed="81"/>
            <rFont val="Calibri"/>
            <family val="2"/>
            <scheme val="minor"/>
          </rPr>
          <t xml:space="preserve">
</t>
        </r>
      </text>
    </comment>
    <comment ref="E7" authorId="1" shapeId="0" xr:uid="{0F987BAA-DA73-4053-8138-5F21030DED5F}">
      <text>
        <r>
          <rPr>
            <sz val="9"/>
            <color indexed="81"/>
            <rFont val="Tahoma"/>
            <family val="2"/>
          </rPr>
          <t xml:space="preserve">Allez à </t>
        </r>
        <r>
          <rPr>
            <b/>
            <sz val="9"/>
            <color indexed="81"/>
            <rFont val="Tahoma"/>
            <family val="2"/>
          </rPr>
          <t xml:space="preserve">l'onglet Définitions 
</t>
        </r>
        <r>
          <rPr>
            <sz val="9"/>
            <color indexed="81"/>
            <rFont val="Tahoma"/>
            <family val="2"/>
          </rPr>
          <t xml:space="preserve">pour plus d'infos
</t>
        </r>
      </text>
    </comment>
    <comment ref="F7" authorId="1" shapeId="0" xr:uid="{D9394B81-DFEA-4752-BEA2-B547CEC3156E}">
      <text>
        <r>
          <rPr>
            <sz val="9"/>
            <color indexed="81"/>
            <rFont val="Tahoma"/>
            <family val="2"/>
          </rPr>
          <t xml:space="preserve">Allez à </t>
        </r>
        <r>
          <rPr>
            <b/>
            <sz val="9"/>
            <color indexed="81"/>
            <rFont val="Tahoma"/>
            <family val="2"/>
          </rPr>
          <t xml:space="preserve">l'onglet Définitions 
</t>
        </r>
        <r>
          <rPr>
            <sz val="9"/>
            <color indexed="81"/>
            <rFont val="Tahoma"/>
            <family val="2"/>
          </rPr>
          <t xml:space="preserve">pour plus d'infos
</t>
        </r>
      </text>
    </comment>
    <comment ref="G7" authorId="1" shapeId="0" xr:uid="{E75A4991-9B69-4384-9054-E81D2C2E4588}">
      <text>
        <r>
          <rPr>
            <sz val="9"/>
            <color indexed="81"/>
            <rFont val="Tahoma"/>
            <family val="2"/>
          </rPr>
          <t>Allez à</t>
        </r>
        <r>
          <rPr>
            <b/>
            <sz val="9"/>
            <color indexed="81"/>
            <rFont val="Tahoma"/>
            <family val="2"/>
          </rPr>
          <t xml:space="preserve"> l'onglet Définitions 
</t>
        </r>
        <r>
          <rPr>
            <sz val="9"/>
            <color indexed="81"/>
            <rFont val="Tahoma"/>
            <family val="2"/>
          </rPr>
          <t>pour plus d'infos</t>
        </r>
      </text>
    </comment>
    <comment ref="N7" authorId="1" shapeId="0" xr:uid="{F4AAE76D-B6E1-4B6A-A9C3-C2F3458BB14A}">
      <text>
        <r>
          <rPr>
            <sz val="9"/>
            <color indexed="81"/>
            <rFont val="Tahoma"/>
            <family val="2"/>
          </rPr>
          <t xml:space="preserve">En cas de formation de groupe, vous pouvez préciser le nbre de sessions si vous en avez connaissance et noter dans le tableau comme ceci :
ex : 3 st. /3 sessions
</t>
        </r>
      </text>
    </comment>
    <comment ref="S7" authorId="1" shapeId="0" xr:uid="{13C5CDC9-AABC-4BCE-898B-6443D4F107D4}">
      <text>
        <r>
          <rPr>
            <sz val="9"/>
            <color indexed="81"/>
            <rFont val="Tahoma"/>
            <family val="2"/>
          </rPr>
          <t>le CPF peut être mobilisé  uniquement par le salarié et sur une action de formation non obligatoire qui concourt au développement de ses compétences.</t>
        </r>
      </text>
    </comment>
    <comment ref="AJ7" authorId="0" shapeId="0" xr:uid="{70EC9F22-23B7-4C6A-ABA0-144D44EDA211}">
      <text>
        <r>
          <rPr>
            <sz val="9"/>
            <color indexed="81"/>
            <rFont val="Century Gothic"/>
            <family val="2"/>
          </rPr>
          <t>Dispositifs mobilisables : 
- Pro A 
- Contrat de professionnalisation 
- Contrat d'apprentissage</t>
        </r>
      </text>
    </comment>
    <comment ref="N9" authorId="1" shapeId="0" xr:uid="{D5FBA590-1BDE-4BAE-92CB-BF0CEF5B63E5}">
      <text>
        <r>
          <rPr>
            <sz val="9"/>
            <color indexed="81"/>
            <rFont val="Tahoma"/>
            <family val="2"/>
          </rPr>
          <t>En cas de formation d'un groupe, vous pouvez préciser le nbre de sessions si vous en avez connaissance et noter dans le tableau comme ceci :
ex : 3 st. /3 sessions</t>
        </r>
      </text>
    </comment>
    <comment ref="AZ10" authorId="2" shapeId="0" xr:uid="{6F9712B9-CC1C-400D-9B2F-79532A64F693}">
      <text>
        <r>
          <rPr>
            <sz val="9"/>
            <color indexed="81"/>
            <rFont val="Century Gothic"/>
            <family val="2"/>
          </rPr>
          <t>CIFA 2020 estimé selon le taux de contribution 2020 de l'adhérent et la dernière MSBA connue</t>
        </r>
      </text>
    </comment>
    <comment ref="AZ12" authorId="2" shapeId="0" xr:uid="{54AE1A9B-3055-4C43-9659-A907619BAE81}">
      <text>
        <r>
          <rPr>
            <sz val="9"/>
            <color indexed="81"/>
            <rFont val="Century Gothic"/>
            <family val="2"/>
          </rPr>
          <t>Montant correspondant, avant engagement des formations débutant en 2020 dans les Webservices.</t>
        </r>
      </text>
    </comment>
    <comment ref="AZ13" authorId="2" shapeId="0" xr:uid="{5571F451-03C9-41B3-994D-DAC073DC02E0}">
      <text>
        <r>
          <rPr>
            <sz val="9"/>
            <color indexed="81"/>
            <rFont val="Century Gothic"/>
            <family val="2"/>
          </rPr>
          <t>Montant prévisionnel disponible en CIFA 2020 (comprenant votre report potentiel 2019 et après déduction d'engagements sur CIFA 2020 pour des actions commencées et engagées avant 2020).</t>
        </r>
      </text>
    </comment>
    <comment ref="A22" authorId="0" shapeId="0" xr:uid="{A5D0D07A-29D4-4CBA-B373-58D213513C7D}">
      <text>
        <r>
          <rPr>
            <sz val="9"/>
            <color indexed="81"/>
            <rFont val="Century Gothic"/>
            <family val="2"/>
          </rPr>
          <t>Si vous avez besoin d insérer plus d'actions dans votre plan, vous pouvez copier coller une ligne et la glisser ici.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ib</author>
    <author>Roxane HERETE</author>
    <author>admin</author>
  </authors>
  <commentList>
    <comment ref="A5" authorId="0" shapeId="0" xr:uid="{87195450-E1D5-42AA-BB85-309C8A1CEF5F}">
      <text>
        <r>
          <rPr>
            <sz val="10"/>
            <color indexed="81"/>
            <rFont val="Century Gothic"/>
            <family val="2"/>
          </rPr>
          <t xml:space="preserve">Allez à l'onglet </t>
        </r>
        <r>
          <rPr>
            <b/>
            <sz val="10"/>
            <color indexed="81"/>
            <rFont val="Century Gothic"/>
            <family val="2"/>
          </rPr>
          <t>Définitions</t>
        </r>
        <r>
          <rPr>
            <sz val="10"/>
            <color indexed="81"/>
            <rFont val="Century Gothic"/>
            <family val="2"/>
          </rPr>
          <t xml:space="preserve"> pour en savoir plus</t>
        </r>
      </text>
    </comment>
    <comment ref="AC6" authorId="0" shapeId="0" xr:uid="{DF8364DF-E8C2-44EC-B284-FFDA3F1323C5}">
      <text>
        <r>
          <rPr>
            <b/>
            <sz val="9"/>
            <color indexed="81"/>
            <rFont val="Century Gothic"/>
            <family val="2"/>
          </rPr>
          <t>Très important pour l'analyse de votre Plan,</t>
        </r>
        <r>
          <rPr>
            <sz val="9"/>
            <color indexed="81"/>
            <rFont val="Century Gothic"/>
            <family val="2"/>
          </rPr>
          <t xml:space="preserve"> merci de vous référer à la note en bas</t>
        </r>
      </text>
    </comment>
    <comment ref="B7" authorId="1" shapeId="0" xr:uid="{5438582E-C7B6-488F-920C-6DE92DA2F21A}">
      <text>
        <r>
          <rPr>
            <sz val="9"/>
            <color indexed="81"/>
            <rFont val="Tahoma"/>
            <family val="2"/>
          </rPr>
          <t>Très important pour l'analyse de votre Plan, merci de vous référer à la note en bas</t>
        </r>
        <r>
          <rPr>
            <sz val="11"/>
            <color indexed="81"/>
            <rFont val="Calibri"/>
            <family val="2"/>
            <scheme val="minor"/>
          </rPr>
          <t xml:space="preserve">
</t>
        </r>
      </text>
    </comment>
    <comment ref="E7" authorId="1" shapeId="0" xr:uid="{55317E67-BED0-449A-BF83-59BC38695331}">
      <text>
        <r>
          <rPr>
            <sz val="9"/>
            <color indexed="81"/>
            <rFont val="Tahoma"/>
            <family val="2"/>
          </rPr>
          <t xml:space="preserve">Allez à </t>
        </r>
        <r>
          <rPr>
            <b/>
            <sz val="9"/>
            <color indexed="81"/>
            <rFont val="Tahoma"/>
            <family val="2"/>
          </rPr>
          <t xml:space="preserve">l'onglet Définitions 
</t>
        </r>
        <r>
          <rPr>
            <sz val="9"/>
            <color indexed="81"/>
            <rFont val="Tahoma"/>
            <family val="2"/>
          </rPr>
          <t xml:space="preserve">pour plus d'infos
</t>
        </r>
      </text>
    </comment>
    <comment ref="F7" authorId="1" shapeId="0" xr:uid="{192C73C0-38B1-436A-B528-7EE3931B5587}">
      <text>
        <r>
          <rPr>
            <sz val="9"/>
            <color indexed="81"/>
            <rFont val="Tahoma"/>
            <family val="2"/>
          </rPr>
          <t xml:space="preserve">Allez à </t>
        </r>
        <r>
          <rPr>
            <b/>
            <sz val="9"/>
            <color indexed="81"/>
            <rFont val="Tahoma"/>
            <family val="2"/>
          </rPr>
          <t xml:space="preserve">l'onglet Définitions 
</t>
        </r>
        <r>
          <rPr>
            <sz val="9"/>
            <color indexed="81"/>
            <rFont val="Tahoma"/>
            <family val="2"/>
          </rPr>
          <t xml:space="preserve">pour plus d'infos
</t>
        </r>
      </text>
    </comment>
    <comment ref="G7" authorId="1" shapeId="0" xr:uid="{49297A3F-0BB3-4D33-A37A-8C96649CB8BE}">
      <text>
        <r>
          <rPr>
            <sz val="9"/>
            <color indexed="81"/>
            <rFont val="Tahoma"/>
            <family val="2"/>
          </rPr>
          <t>Allez à</t>
        </r>
        <r>
          <rPr>
            <b/>
            <sz val="9"/>
            <color indexed="81"/>
            <rFont val="Tahoma"/>
            <family val="2"/>
          </rPr>
          <t xml:space="preserve"> l'onglet Définitions 
</t>
        </r>
        <r>
          <rPr>
            <sz val="9"/>
            <color indexed="81"/>
            <rFont val="Tahoma"/>
            <family val="2"/>
          </rPr>
          <t>pour plus d'infos</t>
        </r>
      </text>
    </comment>
    <comment ref="N7" authorId="1" shapeId="0" xr:uid="{94A88058-6826-4C8D-93E9-730A49D8DDA8}">
      <text>
        <r>
          <rPr>
            <sz val="9"/>
            <color indexed="81"/>
            <rFont val="Tahoma"/>
            <family val="2"/>
          </rPr>
          <t xml:space="preserve">En cas de formation de groupe, vous pouvez préciser le nbre de sessions si vous en avez connaissance et noter dans le tableau comme ceci :
ex : 3 st. /3 sessions
</t>
        </r>
      </text>
    </comment>
    <comment ref="S7" authorId="1" shapeId="0" xr:uid="{1DA3B418-87F2-4954-AA2A-7A2C1E0C0628}">
      <text>
        <r>
          <rPr>
            <sz val="9"/>
            <color indexed="81"/>
            <rFont val="Tahoma"/>
            <family val="2"/>
          </rPr>
          <t>le CPF peut être mobilisé  uniquement par le salarié et sur une action de formation non obligatoire qui concourt au développement de ses compétences.</t>
        </r>
      </text>
    </comment>
    <comment ref="AJ7" authorId="0" shapeId="0" xr:uid="{B8573CA6-D066-402D-BED3-2B6BDD4353D5}">
      <text>
        <r>
          <rPr>
            <sz val="9"/>
            <color indexed="81"/>
            <rFont val="Century Gothic"/>
            <family val="2"/>
          </rPr>
          <t>Dispositifs mobilisables : 
- Pro A 
- Contrat de professionnalisation 
- Contrat d'apprentissage</t>
        </r>
      </text>
    </comment>
    <comment ref="N9" authorId="1" shapeId="0" xr:uid="{9CD52815-0E0F-4731-B93F-E09FCEAB3D07}">
      <text>
        <r>
          <rPr>
            <sz val="9"/>
            <color indexed="81"/>
            <rFont val="Tahoma"/>
            <family val="2"/>
          </rPr>
          <t>En cas de formation d'un groupe, vous pouvez préciser le nbre de sessions si vous en avez connaissance et noter dans le tableau comme ceci :
ex : 3 st. /3 sessions</t>
        </r>
      </text>
    </comment>
    <comment ref="AZ10" authorId="2" shapeId="0" xr:uid="{7005DEDF-ABD6-4935-AE1C-8B03CF730AD9}">
      <text>
        <r>
          <rPr>
            <sz val="9"/>
            <color indexed="81"/>
            <rFont val="Century Gothic"/>
            <family val="2"/>
          </rPr>
          <t>CIFA 2020 estimé selon le taux de contribution 2020 de l'adhérent et la dernière MSBA connue</t>
        </r>
      </text>
    </comment>
    <comment ref="AZ12" authorId="2" shapeId="0" xr:uid="{E87AADAB-A4D4-4657-850C-BE64D6EC4572}">
      <text>
        <r>
          <rPr>
            <sz val="9"/>
            <color indexed="81"/>
            <rFont val="Century Gothic"/>
            <family val="2"/>
          </rPr>
          <t>Montant correspondant, avant engagement des formations débutant en 2020 dans les Webservices.</t>
        </r>
      </text>
    </comment>
    <comment ref="AZ13" authorId="2" shapeId="0" xr:uid="{5FB738E9-02E3-45D7-958C-D4D62341D6DC}">
      <text>
        <r>
          <rPr>
            <sz val="9"/>
            <color indexed="81"/>
            <rFont val="Century Gothic"/>
            <family val="2"/>
          </rPr>
          <t>Montant prévisionnel disponible en CIFA 2020 (comprenant votre report potentiel 2019 et après déduction d'engagements sur CIFA 2020 pour des actions commencées et engagées avant 2020).</t>
        </r>
      </text>
    </comment>
    <comment ref="A22" authorId="0" shapeId="0" xr:uid="{8A0B07C6-31B2-4EA1-9599-20E08B87427F}">
      <text>
        <r>
          <rPr>
            <sz val="9"/>
            <color indexed="81"/>
            <rFont val="Century Gothic"/>
            <family val="2"/>
          </rPr>
          <t>Si vous avez besoin d insérer plus d'actions dans votre plan, vous pouvez copier coller une ligne et la glisser ici.</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<sst xmlns="http://schemas.openxmlformats.org/spreadsheetml/2006/main" count="736" uniqueCount="217">
  <si>
    <t xml:space="preserve">Nom de la structure </t>
  </si>
  <si>
    <t>Parcours de formation</t>
  </si>
  <si>
    <t>Organisme de formation</t>
  </si>
  <si>
    <t>Stagiaire</t>
  </si>
  <si>
    <t>Coûts</t>
  </si>
  <si>
    <t>OPTIMISATION FINANCIERE DE VOTRE PLAN DE DEVELOPPEMENT DES COMPETENCES</t>
  </si>
  <si>
    <t xml:space="preserve">SYNTHESE DE L'OPTIMISATION DE VOTRE CIFA 2021 </t>
  </si>
  <si>
    <t xml:space="preserve">N°
</t>
  </si>
  <si>
    <r>
      <rPr>
        <sz val="9"/>
        <color rgb="FFE83365"/>
        <rFont val="Century Gothic"/>
        <family val="2"/>
      </rPr>
      <t xml:space="preserve">
Priorité
</t>
    </r>
    <r>
      <rPr>
        <b/>
        <sz val="11"/>
        <color rgb="FFE83365"/>
        <rFont val="Century Gothic"/>
        <family val="2"/>
      </rPr>
      <t>*</t>
    </r>
    <r>
      <rPr>
        <b/>
        <sz val="11"/>
        <color theme="7"/>
        <rFont val="Century Gothic"/>
        <family val="2"/>
      </rPr>
      <t xml:space="preserve">
</t>
    </r>
    <r>
      <rPr>
        <sz val="11"/>
        <color theme="7"/>
        <rFont val="Century Gothic"/>
        <family val="2"/>
      </rPr>
      <t xml:space="preserve">
</t>
    </r>
  </si>
  <si>
    <t xml:space="preserve">
Intitulé de l'action 
de formation
</t>
  </si>
  <si>
    <t>Modalités pédagogiques</t>
  </si>
  <si>
    <t>Période de réalisation</t>
  </si>
  <si>
    <t>Frais pédago-
giques</t>
  </si>
  <si>
    <t>Salaires et charges</t>
  </si>
  <si>
    <t>Total</t>
  </si>
  <si>
    <t>FINANCEMENTS MOBILISABLES</t>
  </si>
  <si>
    <t>Total
des fonds de  
l'OPCO SANTE</t>
  </si>
  <si>
    <r>
      <t xml:space="preserve">Reste 
à charge
 pour 
l'adhérent 
</t>
    </r>
    <r>
      <rPr>
        <sz val="8"/>
        <rFont val="Century Gothic"/>
        <family val="2"/>
      </rPr>
      <t>sur le budget d'établissement</t>
    </r>
  </si>
  <si>
    <t>Total de l'action</t>
  </si>
  <si>
    <t>Commentaires</t>
  </si>
  <si>
    <t>Public</t>
  </si>
  <si>
    <t xml:space="preserve">Du </t>
  </si>
  <si>
    <t>Au</t>
  </si>
  <si>
    <t>Dispositif mobilisable</t>
  </si>
  <si>
    <t>CIFA</t>
  </si>
  <si>
    <t>CIFA N+1</t>
  </si>
  <si>
    <t>PLAN LEGAL TPE/PME</t>
  </si>
  <si>
    <t>ALTERNANCE</t>
  </si>
  <si>
    <t xml:space="preserve">
FMB 
Prog 1</t>
  </si>
  <si>
    <t xml:space="preserve">
FMB 
Prog 2</t>
  </si>
  <si>
    <t xml:space="preserve">
FMB 
Prog 3</t>
  </si>
  <si>
    <t>COFI 1</t>
  </si>
  <si>
    <t>COFI 2</t>
  </si>
  <si>
    <t>Autre</t>
  </si>
  <si>
    <t>En cas d'action individuelle</t>
  </si>
  <si>
    <t>Non obligatoire - adaptation au poste</t>
  </si>
  <si>
    <t>Présentiel</t>
  </si>
  <si>
    <t>Sélectionnez la catégorie</t>
  </si>
  <si>
    <t>Sélectionnez la modalité</t>
  </si>
  <si>
    <t>O/N</t>
  </si>
  <si>
    <t>Sélectionnez</t>
  </si>
  <si>
    <t xml:space="preserve">Sélectionnez </t>
  </si>
  <si>
    <t>Obligatoire</t>
  </si>
  <si>
    <t>Votre taux de contribution 2021</t>
  </si>
  <si>
    <r>
      <t xml:space="preserve">CIFA 2021 estimé </t>
    </r>
    <r>
      <rPr>
        <sz val="11"/>
        <color rgb="FFE83365"/>
        <rFont val="Century Gothic"/>
        <family val="2"/>
      </rPr>
      <t>(1)</t>
    </r>
  </si>
  <si>
    <t>(1) calculé à partir de la dernière MSB en notre possession</t>
  </si>
  <si>
    <t>Non obligatoire - maintien dans l'emploi</t>
  </si>
  <si>
    <r>
      <t>Report potentiel 2020</t>
    </r>
    <r>
      <rPr>
        <sz val="11"/>
        <color rgb="FFE83365"/>
        <rFont val="Century Gothic"/>
        <family val="2"/>
      </rPr>
      <t xml:space="preserve"> (2)</t>
    </r>
  </si>
  <si>
    <t>(2) le montant du report sera susceptible d'être révisé suite solde d'actions antérieures</t>
  </si>
  <si>
    <t>Non obligatoire - dév. des compétences</t>
  </si>
  <si>
    <t>Montant des dossiers pluri-annuels déjà engagés</t>
  </si>
  <si>
    <r>
      <t xml:space="preserve">CIFA 2021 prév. disponible </t>
    </r>
    <r>
      <rPr>
        <sz val="11"/>
        <color rgb="FFE83365"/>
        <rFont val="Century Gothic"/>
        <family val="2"/>
      </rPr>
      <t>(A)</t>
    </r>
  </si>
  <si>
    <t xml:space="preserve"> Montant total PDC 2021</t>
  </si>
  <si>
    <t xml:space="preserve"> dont montant total prév sur 2021</t>
  </si>
  <si>
    <t>dont montant total prév exercices suivants</t>
  </si>
  <si>
    <r>
      <t xml:space="preserve">Engagement prév. sur CIFA 2021 </t>
    </r>
    <r>
      <rPr>
        <sz val="11"/>
        <color rgb="FFE83365"/>
        <rFont val="Century Gothic"/>
        <family val="2"/>
      </rPr>
      <t>(B)</t>
    </r>
  </si>
  <si>
    <t>Engagement prév. sur CIFA autres exercices</t>
  </si>
  <si>
    <r>
      <rPr>
        <sz val="11"/>
        <color theme="1"/>
        <rFont val="Century Gothic"/>
        <family val="2"/>
      </rPr>
      <t>Engagement prévisionnel sur autres financements (</t>
    </r>
    <r>
      <rPr>
        <i/>
        <sz val="10"/>
        <color theme="1"/>
        <rFont val="Century Gothic"/>
        <family val="2"/>
      </rPr>
      <t xml:space="preserve">Fonds mutualisé de Branche </t>
    </r>
    <r>
      <rPr>
        <i/>
        <sz val="10"/>
        <color rgb="FFE83365"/>
        <rFont val="Century Gothic"/>
        <family val="2"/>
      </rPr>
      <t>(3)</t>
    </r>
    <r>
      <rPr>
        <i/>
        <sz val="10"/>
        <color theme="1"/>
        <rFont val="Century Gothic"/>
        <family val="2"/>
      </rPr>
      <t>, Plan légal, Alternance, cofinancements externes…)</t>
    </r>
  </si>
  <si>
    <t>(3) l'accès au Fonds mutualisé de Branche étant conditionné par l'engagement total de votre CIFA et votre taux de contribution.</t>
  </si>
  <si>
    <t>FOAD</t>
  </si>
  <si>
    <t>AFEST</t>
  </si>
  <si>
    <t>Nbre 
d'actions</t>
  </si>
  <si>
    <t xml:space="preserve">               </t>
  </si>
  <si>
    <t xml:space="preserve"> Nbre 
 d'heures</t>
  </si>
  <si>
    <t>Total 
des coûts</t>
  </si>
  <si>
    <r>
      <t xml:space="preserve">SOLDE PREVISIONNEL CIFA 2021 
</t>
    </r>
    <r>
      <rPr>
        <b/>
        <sz val="11"/>
        <color rgb="FFE83365"/>
        <rFont val="Wingdings 3"/>
        <family val="1"/>
        <charset val="2"/>
      </rPr>
      <t>u</t>
    </r>
    <r>
      <rPr>
        <b/>
        <sz val="11"/>
        <color rgb="FFE83365"/>
        <rFont val="Century Gothic"/>
        <family val="2"/>
      </rPr>
      <t xml:space="preserve"> RESTE A FINANCER (A) - (B)</t>
    </r>
  </si>
  <si>
    <t>CDI</t>
  </si>
  <si>
    <t>CDD</t>
  </si>
  <si>
    <t>Service de remplacement</t>
  </si>
  <si>
    <t>Qu'est ce qu'une compétence ?</t>
  </si>
  <si>
    <t xml:space="preserve">C'est la mobilisation de manière pertinente de ses ressources et de celles de son environnement dans des </t>
  </si>
  <si>
    <t xml:space="preserve">situations diverses pour exercer une activité en fonction d’objectifs à finalité professionnelle à atteindre. </t>
  </si>
  <si>
    <t xml:space="preserve">Qu'est ce que le parcours pédagogique de formation ? </t>
  </si>
  <si>
    <r>
      <t xml:space="preserve">C'est </t>
    </r>
    <r>
      <rPr>
        <b/>
        <sz val="10"/>
        <color rgb="FF000000"/>
        <rFont val="Century Gothic"/>
        <family val="2"/>
      </rPr>
      <t xml:space="preserve">un processus progressif </t>
    </r>
    <r>
      <rPr>
        <sz val="10"/>
        <color rgb="FF000000"/>
        <rFont val="Century Gothic"/>
        <family val="2"/>
      </rPr>
      <t xml:space="preserve">de développement des compétences qui offre à chacun la possibilité de mobiliser et de renforcer ses savoirs, </t>
    </r>
  </si>
  <si>
    <t xml:space="preserve">Définition des termes en passant votre souris sur la cellule. </t>
  </si>
  <si>
    <t xml:space="preserve">Formation obligatoire </t>
  </si>
  <si>
    <t xml:space="preserve">Adaptation au poste </t>
  </si>
  <si>
    <t xml:space="preserve">Maintien dans l'emploi </t>
  </si>
  <si>
    <t>Bilans de compétences</t>
  </si>
  <si>
    <t>VAE</t>
  </si>
  <si>
    <t>Lieu</t>
  </si>
  <si>
    <t xml:space="preserve">Nom prénom salarié </t>
  </si>
  <si>
    <t xml:space="preserve"> Nbre 
 de salariés concernés</t>
  </si>
  <si>
    <t>Objet de l'action</t>
  </si>
  <si>
    <t xml:space="preserve">Si action de formation
</t>
  </si>
  <si>
    <t xml:space="preserve">Action de formation </t>
  </si>
  <si>
    <t xml:space="preserve">Présentiel </t>
  </si>
  <si>
    <t>/</t>
  </si>
  <si>
    <t>Action_de_formation</t>
  </si>
  <si>
    <t>Bilan_de_compétences</t>
  </si>
  <si>
    <r>
      <t xml:space="preserve">
Priorité
</t>
    </r>
    <r>
      <rPr>
        <b/>
        <sz val="11"/>
        <color theme="2" tint="-0.89999084444715716"/>
        <rFont val="Century Gothic"/>
        <family val="2"/>
      </rPr>
      <t xml:space="preserve">*
</t>
    </r>
  </si>
  <si>
    <t>Le salarié a-t-il suivi une formation non obligatoire sur les 6 dernières années?</t>
  </si>
  <si>
    <r>
      <t xml:space="preserve">Durée 
</t>
    </r>
    <r>
      <rPr>
        <sz val="9"/>
        <color theme="2" tint="-0.89999084444715716"/>
        <rFont val="Century Gothic"/>
        <family val="2"/>
      </rPr>
      <t>en heures</t>
    </r>
  </si>
  <si>
    <t>Catégorie de l'action</t>
  </si>
  <si>
    <t>ses savoirs, savoirs faire et savoir-être.</t>
  </si>
  <si>
    <t>non</t>
  </si>
  <si>
    <t xml:space="preserve">Type contrat </t>
  </si>
  <si>
    <t>CDI Intermittent</t>
  </si>
  <si>
    <t>Apprentissage</t>
  </si>
  <si>
    <t>PLAN DE DÉVELOPPEMENT DES COMPÉTENCES</t>
  </si>
  <si>
    <t>Le plan de développement des compétences a remplacé depuis le1er janvier 2019, le plan de formation. Il permet aux salariés de suivre des formations proposées</t>
  </si>
  <si>
    <r>
      <t xml:space="preserve">par l’employeur pour développer leurs </t>
    </r>
    <r>
      <rPr>
        <b/>
        <sz val="10"/>
        <color theme="9" tint="-0.249977111117893"/>
        <rFont val="Century Gothic"/>
        <family val="2"/>
      </rPr>
      <t>compétences</t>
    </r>
    <r>
      <rPr>
        <sz val="10"/>
        <color theme="1"/>
        <rFont val="Century Gothic"/>
        <family val="2"/>
      </rPr>
      <t>. </t>
    </r>
  </si>
  <si>
    <r>
      <t xml:space="preserve">Il comporte des </t>
    </r>
    <r>
      <rPr>
        <b/>
        <sz val="10"/>
        <color rgb="FF000000"/>
        <rFont val="Century Gothic"/>
        <family val="2"/>
      </rPr>
      <t xml:space="preserve">actions de formations permettant d’aligner les compétences des salariés sur la stratégie de l’entreprise </t>
    </r>
  </si>
  <si>
    <t>et de préparer les salariés aux changements de l’environnement  - externe et interne - (digital, enjeux écologiques, juridiques…).</t>
  </si>
  <si>
    <t xml:space="preserve">L’élaboration d’un plan de développement des compétences concerne toutes les entreprises et sa mise en œuvre relève de la décision de l’employeur, </t>
  </si>
  <si>
    <t xml:space="preserve">après consultation des représentants du Comité social et économique pour les structures de plus de 50 salariés. </t>
  </si>
  <si>
    <r>
      <t xml:space="preserve">Pourquoi ?  </t>
    </r>
    <r>
      <rPr>
        <sz val="12"/>
        <color theme="9" tint="-0.249977111117893"/>
        <rFont val="Century Gothic"/>
        <family val="2"/>
      </rPr>
      <t xml:space="preserve"> </t>
    </r>
  </si>
  <si>
    <t>Sélectionnez l'objet</t>
  </si>
  <si>
    <t>Résultat de la formation</t>
  </si>
  <si>
    <t>La formation doit-elle être renouvelée ?</t>
  </si>
  <si>
    <t xml:space="preserve">Si oui, quand ? </t>
  </si>
  <si>
    <t>Certifiante</t>
  </si>
  <si>
    <t>Qualifiante</t>
  </si>
  <si>
    <t>Diplômante</t>
  </si>
  <si>
    <t>Non obtenu</t>
  </si>
  <si>
    <t>Oui</t>
  </si>
  <si>
    <t>Non</t>
  </si>
  <si>
    <t xml:space="preserve">Remarques des salariés sur la formation </t>
  </si>
  <si>
    <t>Si non,
pourquoi ?</t>
  </si>
  <si>
    <r>
      <t xml:space="preserve">* </t>
    </r>
    <r>
      <rPr>
        <b/>
        <sz val="10"/>
        <color theme="5" tint="-0.499984740745262"/>
        <rFont val="Century Gothic"/>
        <family val="2"/>
      </rPr>
      <t>Impératif</t>
    </r>
    <r>
      <rPr>
        <sz val="10"/>
        <color theme="5" tint="-0.499984740745262"/>
        <rFont val="Century Gothic"/>
        <family val="2"/>
      </rPr>
      <t xml:space="preserve"> : prioriser les actions : notez </t>
    </r>
    <r>
      <rPr>
        <b/>
        <sz val="10"/>
        <color theme="5" tint="-0.499984740745262"/>
        <rFont val="Century Gothic"/>
        <family val="2"/>
      </rPr>
      <t>1</t>
    </r>
    <r>
      <rPr>
        <sz val="10"/>
        <color theme="5" tint="-0.499984740745262"/>
        <rFont val="Century Gothic"/>
        <family val="2"/>
      </rPr>
      <t xml:space="preserve"> si la formation doit obligatoirement avoir lieu dans l'année , </t>
    </r>
    <r>
      <rPr>
        <b/>
        <sz val="10"/>
        <color theme="5" tint="-0.499984740745262"/>
        <rFont val="Century Gothic"/>
        <family val="2"/>
      </rPr>
      <t xml:space="preserve">2 </t>
    </r>
    <r>
      <rPr>
        <sz val="10"/>
        <color theme="5" tint="-0.499984740745262"/>
        <rFont val="Century Gothic"/>
        <family val="2"/>
      </rPr>
      <t xml:space="preserve">si la formation peut avoir lieu si un financement est possible , </t>
    </r>
    <r>
      <rPr>
        <b/>
        <sz val="10"/>
        <color theme="5" tint="-0.499984740745262"/>
        <rFont val="Century Gothic"/>
        <family val="2"/>
      </rPr>
      <t>3</t>
    </r>
    <r>
      <rPr>
        <sz val="10"/>
        <color theme="5" tint="-0.499984740745262"/>
        <rFont val="Century Gothic"/>
        <family val="2"/>
      </rPr>
      <t xml:space="preserve"> si la formation n'est pas prioritaire</t>
    </r>
  </si>
  <si>
    <t>Suivi formations</t>
  </si>
  <si>
    <t>Reste à charge entreprise</t>
  </si>
  <si>
    <t>La formation a-t-elle été mise en place ?</t>
  </si>
  <si>
    <t>Priorité</t>
  </si>
  <si>
    <t>Intitulé de l'action de formation</t>
  </si>
  <si>
    <t>Catégorie d'action</t>
  </si>
  <si>
    <r>
      <t xml:space="preserve">Compétences à acquérir
</t>
    </r>
    <r>
      <rPr>
        <sz val="9"/>
        <color theme="2" tint="-0.89999084444715716"/>
        <rFont val="Century Gothic"/>
        <family val="2"/>
      </rPr>
      <t>"Etre capable de …"</t>
    </r>
  </si>
  <si>
    <t>Nom de l'OF</t>
  </si>
  <si>
    <t xml:space="preserve">Nb de salariés concernés </t>
  </si>
  <si>
    <t>Type de contrat</t>
  </si>
  <si>
    <t xml:space="preserve">Emploi </t>
  </si>
  <si>
    <t>Mobilisation du CPF prévue par le salarié ?</t>
  </si>
  <si>
    <r>
      <t xml:space="preserve">Frais annexes
</t>
    </r>
    <r>
      <rPr>
        <i/>
        <sz val="8"/>
        <color theme="2" tint="-0.89999084444715716"/>
        <rFont val="Century Gothic"/>
        <family val="2"/>
      </rPr>
      <t>(Frais  transport, hébergement, restauration…)</t>
    </r>
  </si>
  <si>
    <r>
      <t>Possibilité de prise en charge</t>
    </r>
    <r>
      <rPr>
        <i/>
        <sz val="9"/>
        <color theme="2" tint="-0.89999084444715716"/>
        <rFont val="Century Gothic"/>
        <family val="2"/>
      </rPr>
      <t xml:space="preserve"> </t>
    </r>
    <r>
      <rPr>
        <i/>
        <sz val="8"/>
        <color theme="2" tint="-0.89999084444715716"/>
        <rFont val="Century Gothic"/>
        <family val="2"/>
      </rPr>
      <t>(OPCO, aides…)</t>
    </r>
  </si>
  <si>
    <t>SR France</t>
  </si>
  <si>
    <t>Département :</t>
  </si>
  <si>
    <t>Formation - Administratifs</t>
  </si>
  <si>
    <t>Formation - Agents de remplacement</t>
  </si>
  <si>
    <t>Formation - Adhérents</t>
  </si>
  <si>
    <t>Développement des  compétences</t>
  </si>
  <si>
    <t>Intitulé de la formation</t>
  </si>
  <si>
    <t>Type de formation</t>
  </si>
  <si>
    <t>recrutement et integration de la nouvelle generation</t>
  </si>
  <si>
    <t>SR Occ</t>
  </si>
  <si>
    <t>OCAPIAT/Expertise RH</t>
  </si>
  <si>
    <t>adm</t>
  </si>
  <si>
    <t>agents SR 11, 12, 30, 34, 48, 66</t>
  </si>
  <si>
    <t>TAILLE DOUCE TOUS VÉGÉTAUX</t>
  </si>
  <si>
    <t>SITE
MONTPELLIER AGROPOLIS; EPLEFPA DE NÎMES RODILHAN</t>
  </si>
  <si>
    <t>transition ecologique</t>
  </si>
  <si>
    <t>agents SR 11 et 34</t>
  </si>
  <si>
    <t>ACCUEIL ET VENTE EN MAGASIN</t>
  </si>
  <si>
    <t>OCAPIAT/ catalogue/ CD FORMATION / CD EVOLUTIF</t>
  </si>
  <si>
    <t xml:space="preserve">OCAPIAT / catalogue/ AFC FORMATION; CFPPA DE L'HERAULT </t>
  </si>
  <si>
    <t>gestion de la paie</t>
  </si>
  <si>
    <t>OCAPIAT/ catalogue/GIP FORMAVIE DAVA</t>
  </si>
  <si>
    <t>SR concernés</t>
  </si>
  <si>
    <t>31, 32, 11</t>
  </si>
  <si>
    <t>09,11,12,30,31,32,34,
65,81,82</t>
  </si>
  <si>
    <t>28h</t>
  </si>
  <si>
    <t>PILOTER L'ENTREPRISE : 
COMPTABILITÉ, BASE BILAN, 
COMPTE DE RÉSULTAT, BUDGET &amp; TVA</t>
  </si>
  <si>
    <t>CONDUIRE LE TRACTEUR ATTELÉ 
ET RÉALISER LES TRAVAUX DU SOL</t>
  </si>
  <si>
    <t>21h</t>
  </si>
  <si>
    <t>agents  Sr 30,32,46,65,
82</t>
  </si>
  <si>
    <t>OCAPIAT/ catalogue/ : EPLEFPA MIRANDE RISCLE LPA CFA CFFPA GASCOGNE;
LYCEE AGRICOLE PRIVE DE MEYNES; NG VIN</t>
  </si>
  <si>
    <t>RÉALISER LES TAILLES DE FORMATION
 ET DE PRODUCTION DES ARBRES FRUITIERS</t>
  </si>
  <si>
    <t>agents SR  09,11,12,30,31,32,34,46,48,65,66,81,82</t>
  </si>
  <si>
    <t>OCAPIAT / catalogue/ CFPPA DE L'HERAULT SITE MONTPELLIER AGROPOLIS; E I
FORMATION DANIEL EX - IGNOTIS; EPLEFPA DE NÎMES RODILHAN; LOSSOIS LOIC FORMATEUR</t>
  </si>
  <si>
    <t>BIEN-ÊTRE ANIMAL</t>
  </si>
  <si>
    <t>7h</t>
  </si>
  <si>
    <t>agents SR 09,11,12,30,31,32,34,46,48,65,66,81,82</t>
  </si>
  <si>
    <t>OCAPIAT/ catalogue/ CFPPA DE L'HERAULT SITE MONTPELLIER AGROPOLIS; INTERFACE ELEVAGE</t>
  </si>
  <si>
    <t>DIAGNOSTICS MALADIES ANIMAUX</t>
  </si>
  <si>
    <t>09,11,12,30,31,32,34,46,48,65,66,81,82</t>
  </si>
  <si>
    <t>OCAPIAT/ catalogue/ INTERFACE ELEVAGE</t>
  </si>
  <si>
    <t>09,11,12,30,31,32,34,46,48,65,66,81</t>
  </si>
  <si>
    <t>MANAGEMENT DE 
PROXIMITÉ NIVEAU 2</t>
  </si>
  <si>
    <t>OCAPIAT/ catalogue/ ASFO GRAND SUD; CFPPA LA ROQUE; SASU EMERGENCE</t>
  </si>
  <si>
    <t>COMPÉTENCES DE BASE APPLIQUÉES AU RESPECT DES RÈGLES D'HYGIÈNE ET DE
SÉCURITÉ</t>
  </si>
  <si>
    <t>OCAPIAT/ catalogue/ EI GROUPE; GROUPE SOS TRANSITION ECOLOGIQUE</t>
  </si>
  <si>
    <t>14h</t>
  </si>
  <si>
    <t>09,11,12,30
,31,32,34,46,
48,65,66,81,82</t>
  </si>
  <si>
    <t>GESTES ET POSTURES</t>
  </si>
  <si>
    <t>OCAPIAT/ catalogue/ AFTER ALL; B&amp;L FORMATION LABADIE ERIC; NG FORMATIONS</t>
  </si>
  <si>
    <t>SAUVETEUR SECOURISTE
 DU TRAVAIL (SST - MAC) –
 RECYCLAGE</t>
  </si>
  <si>
    <t>11,12,30,31,34,46,66,81,82</t>
  </si>
  <si>
    <t>OCAPIAT/ catalogue/ ABSKILL I SIEGE; EI GROUPE; IG FORMATION; NG
FORMATIONS; PILOCAP.FR; RESEAU C&amp;S CITY PRO; SABINE ACCO FORMATION;
SECURIFRANCE EXPANSION SERIS ACADEMY</t>
  </si>
  <si>
    <t>11,12,30,31,
34,46,66,
81,82</t>
  </si>
  <si>
    <t>SAUVETEUR SECOURISTE DU TRAVAIL (SST) – FORMATION INITIALE</t>
  </si>
  <si>
    <t>CONDUITE DES MACHINES À VENDANGER</t>
  </si>
  <si>
    <t>12,30,34,48</t>
  </si>
  <si>
    <t>OCAPIAT/ catalogue/ CFPPA DE L'HERAULT SITE MONTPELLIER AGROPOLIS;
EPLEFPA DE NÎMES RODILHAN</t>
  </si>
  <si>
    <t>proposition pour les directrices et animatrices : ateliers du management</t>
  </si>
  <si>
    <t>gestion RH</t>
  </si>
  <si>
    <t>securité</t>
  </si>
  <si>
    <t>Plan de développement des compétences 2025</t>
  </si>
  <si>
    <t>Plan de développement des compétences des ADHERENTS 2025</t>
  </si>
  <si>
    <t>ateliers du management avec Wunjo</t>
  </si>
  <si>
    <t>Seminaire régional</t>
  </si>
  <si>
    <t>Formation Univers Professionnel</t>
  </si>
  <si>
    <t>SR O et SR 66</t>
  </si>
  <si>
    <t>IFOCAP</t>
  </si>
  <si>
    <t>Aurelie Abadie, Charlotte Fernadez, Melanie SR 11, Virginie SR 32, Marion SR 32</t>
  </si>
  <si>
    <t>Realisation d'une fresque QVT</t>
  </si>
  <si>
    <t>Wunjo/OCAPIAT/VIVEA</t>
  </si>
  <si>
    <t>SR Occitanie</t>
  </si>
  <si>
    <t>Wunjo/VIVEA</t>
  </si>
  <si>
    <t xml:space="preserve">Nb d'adhérents concernés </t>
  </si>
  <si>
    <t xml:space="preserve">Nom prénom </t>
  </si>
  <si>
    <t>agriculteurs</t>
  </si>
  <si>
    <t>Haget, Saunal, Borios, Pinero, Rosseeuw, Robert, Molinières, Allemand</t>
  </si>
  <si>
    <t>Minguet, Meiffre, Valière, Lasguignes, Arestier, Conill, Laganthe, Audouin</t>
  </si>
  <si>
    <t>developpement des competences</t>
  </si>
  <si>
    <t>élus du CA service de remplacement Occitanie</t>
  </si>
  <si>
    <t>SEMINAIRE : Realisation d'une fresque QVT</t>
  </si>
  <si>
    <t>Goupil, Allemand</t>
  </si>
  <si>
    <t>Plan de Développement des competences pour Personnel ADMINISTRATIF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</si>
</sst>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0.00\ &quot;€&quot;;\-#,##0.00\ &quot;€&quot;"/>
    <numFmt numFmtId="164" formatCode="#,##0.00\ &quot;€&quot;"/>
    <numFmt numFmtId="165" formatCode="#,##0.00\ [$€-40C];\-#,##0.00\ [$€-40C]"/>
    <numFmt numFmtId="166" formatCode="#,##0.00\ [$€-40C]"/>
    <numFmt numFmtId="167" formatCode="_-* #,##0.00\ [$€-40C]_-;\-* #,##0.00\ [$€-40C]_-;_-* &quot;-&quot;??\ [$€-40C]_-;_-@_-"/>
  </numFmts>
  <fonts count="75" x14ac:knownFonts="1">
    <font>
      <sz val="11"/>
      <color theme="1"/>
      <name val="Calibri"/>
      <family val="2"/>
      <scheme val="minor"/>
    </font>
    <font>
      <sz val="10"/>
      <color rgb="FF000000"/>
      <name val="Century Gothic"/>
      <family val="2"/>
    </font>
    <font>
      <sz val="11"/>
      <color rgb="FF3F2880"/>
      <name val="Century Gothic"/>
      <family val="2"/>
    </font>
    <font>
      <b/>
      <sz val="11"/>
      <color rgb="FF3F2881"/>
      <name val="Century Gothic"/>
      <family val="2"/>
    </font>
    <font>
      <b/>
      <sz val="11"/>
      <color rgb="FFE83365"/>
      <name val="Century Gothic"/>
      <family val="2"/>
    </font>
    <font>
      <sz val="26"/>
      <name val="Century Gothic"/>
      <family val="2"/>
    </font>
    <font>
      <sz val="11"/>
      <color rgb="FF000000"/>
      <name val="Century Gothic"/>
      <family val="2"/>
    </font>
    <font>
      <sz val="11"/>
      <color theme="1"/>
      <name val="Century Gothic"/>
      <family val="2"/>
    </font>
    <font>
      <sz val="11"/>
      <color theme="0"/>
      <name val="Century Gothic"/>
      <family val="2"/>
    </font>
    <font>
      <sz val="10"/>
      <color theme="0"/>
      <name val="Century Gothic"/>
      <family val="2"/>
    </font>
    <font>
      <sz val="12"/>
      <color rgb="FF002060"/>
      <name val="Century Gothic"/>
      <family val="2"/>
    </font>
    <font>
      <b/>
      <sz val="12"/>
      <color rgb="FF3F2881"/>
      <name val="Century Gothic"/>
      <family val="2"/>
    </font>
    <font>
      <sz val="9"/>
      <color rgb="FF000000"/>
      <name val="Century Gothic"/>
      <family val="2"/>
    </font>
    <font>
      <b/>
      <sz val="11"/>
      <color theme="0"/>
      <name val="Century Gothic"/>
      <family val="2"/>
    </font>
    <font>
      <b/>
      <sz val="11"/>
      <color theme="1"/>
      <name val="Century Gothic"/>
      <family val="2"/>
    </font>
    <font>
      <b/>
      <sz val="16"/>
      <color theme="0"/>
      <name val="Century Gothic"/>
      <family val="2"/>
    </font>
    <font>
      <sz val="9"/>
      <color theme="7" tint="-0.499984740745262"/>
      <name val="Century Gothic"/>
      <family val="2"/>
    </font>
    <font>
      <sz val="9"/>
      <color rgb="FFE83365"/>
      <name val="Century Gothic"/>
      <family val="2"/>
    </font>
    <font>
      <b/>
      <sz val="11"/>
      <color theme="7"/>
      <name val="Century Gothic"/>
      <family val="2"/>
    </font>
    <font>
      <sz val="11"/>
      <color theme="7"/>
      <name val="Century Gothic"/>
      <family val="2"/>
    </font>
    <font>
      <b/>
      <sz val="9"/>
      <color theme="7" tint="-0.499984740745262"/>
      <name val="Century Gothic"/>
      <family val="2"/>
    </font>
    <font>
      <b/>
      <sz val="9"/>
      <name val="Century Gothic"/>
      <family val="2"/>
    </font>
    <font>
      <sz val="8"/>
      <name val="Century Gothic"/>
      <family val="2"/>
    </font>
    <font>
      <sz val="11"/>
      <color rgb="FFE83365"/>
      <name val="Century Gothic"/>
      <family val="2"/>
    </font>
    <font>
      <sz val="9"/>
      <color theme="2" tint="-0.749992370372631"/>
      <name val="Century Gothic"/>
      <family val="2"/>
    </font>
    <font>
      <sz val="9"/>
      <name val="Century Gothic"/>
      <family val="2"/>
    </font>
    <font>
      <sz val="10"/>
      <color theme="2" tint="-0.499984740745262"/>
      <name val="Century Gothic"/>
      <family val="2"/>
    </font>
    <font>
      <b/>
      <sz val="9"/>
      <color rgb="FFE83365"/>
      <name val="Century Gothic"/>
      <family val="2"/>
    </font>
    <font>
      <i/>
      <sz val="9"/>
      <color rgb="FFE83365"/>
      <name val="Century Gothic"/>
      <family val="2"/>
    </font>
    <font>
      <sz val="10"/>
      <color theme="1"/>
      <name val="Century Gothic"/>
      <family val="2"/>
    </font>
    <font>
      <i/>
      <sz val="11"/>
      <color rgb="FF000000"/>
      <name val="Century Gothic"/>
      <family val="2"/>
    </font>
    <font>
      <i/>
      <sz val="11"/>
      <color theme="1"/>
      <name val="Century Gothic"/>
      <family val="2"/>
    </font>
    <font>
      <i/>
      <sz val="10"/>
      <color theme="1"/>
      <name val="Century Gothic"/>
      <family val="2"/>
    </font>
    <font>
      <i/>
      <sz val="10"/>
      <color rgb="FFE83365"/>
      <name val="Century Gothic"/>
      <family val="2"/>
    </font>
    <font>
      <b/>
      <sz val="10"/>
      <name val="Century Gothic"/>
      <family val="2"/>
    </font>
    <font>
      <b/>
      <sz val="10"/>
      <color theme="0"/>
      <name val="Century Gothic"/>
      <family val="2"/>
    </font>
    <font>
      <b/>
      <sz val="9"/>
      <color theme="1"/>
      <name val="Century Gothic"/>
      <family val="2"/>
    </font>
    <font>
      <b/>
      <sz val="9"/>
      <color theme="0"/>
      <name val="Century Gothic"/>
      <family val="2"/>
    </font>
    <font>
      <b/>
      <sz val="11"/>
      <color rgb="FFE83365"/>
      <name val="Wingdings 3"/>
      <family val="1"/>
      <charset val="2"/>
    </font>
    <font>
      <b/>
      <sz val="12"/>
      <color rgb="FFE83365"/>
      <name val="Century Gothic"/>
      <family val="2"/>
    </font>
    <font>
      <sz val="10"/>
      <color rgb="FFE83365"/>
      <name val="Century Gothic"/>
      <family val="2"/>
    </font>
    <font>
      <sz val="10"/>
      <name val="Century Gothic"/>
      <family val="2"/>
    </font>
    <font>
      <sz val="10"/>
      <color rgb="FFFF0000"/>
      <name val="Century Gothic"/>
      <family val="2"/>
    </font>
    <font>
      <sz val="11"/>
      <color rgb="FF000000"/>
      <name val="Calibri"/>
      <family val="2"/>
    </font>
    <font>
      <sz val="10"/>
      <color indexed="81"/>
      <name val="Century Gothic"/>
      <family val="2"/>
    </font>
    <font>
      <b/>
      <sz val="10"/>
      <color indexed="81"/>
      <name val="Century Gothic"/>
      <family val="2"/>
    </font>
    <font>
      <b/>
      <sz val="9"/>
      <color indexed="81"/>
      <name val="Century Gothic"/>
      <family val="2"/>
    </font>
    <font>
      <sz val="9"/>
      <color indexed="81"/>
      <name val="Century Gothic"/>
      <family val="2"/>
    </font>
    <font>
      <b/>
      <sz val="26"/>
      <color theme="0"/>
      <name val="Century Gothic"/>
      <family val="2"/>
    </font>
    <font>
      <sz val="10"/>
      <color theme="9" tint="-0.499984740745262"/>
      <name val="Century Gothic"/>
      <family val="2"/>
    </font>
    <font>
      <b/>
      <sz val="10"/>
      <color rgb="FF000000"/>
      <name val="Century Gothic"/>
      <family val="2"/>
    </font>
    <font>
      <i/>
      <sz val="8"/>
      <color theme="0" tint="-0.499984740745262"/>
      <name val="Century Gothic"/>
      <family val="2"/>
    </font>
    <font>
      <i/>
      <sz val="9"/>
      <color theme="1"/>
      <name val="Century Gothic"/>
      <family val="2"/>
    </font>
    <font>
      <sz val="11"/>
      <color theme="5"/>
      <name val="Century Gothic"/>
      <family val="2"/>
    </font>
    <font>
      <b/>
      <sz val="12"/>
      <color theme="9" tint="-0.249977111117893"/>
      <name val="Century Gothic"/>
      <family val="2"/>
    </font>
    <font>
      <b/>
      <u/>
      <sz val="11"/>
      <color theme="5"/>
      <name val="Century Gothic"/>
      <family val="2"/>
    </font>
    <font>
      <sz val="9"/>
      <color theme="2" tint="-0.89999084444715716"/>
      <name val="Century Gothic"/>
      <family val="2"/>
    </font>
    <font>
      <b/>
      <sz val="11"/>
      <color theme="2" tint="-0.89999084444715716"/>
      <name val="Century Gothic"/>
      <family val="2"/>
    </font>
    <font>
      <b/>
      <sz val="8"/>
      <color theme="2" tint="-0.89999084444715716"/>
      <name val="Century Gothic"/>
      <family val="2"/>
    </font>
    <font>
      <b/>
      <sz val="9"/>
      <color theme="2" tint="-0.89999084444715716"/>
      <name val="Century Gothic"/>
      <family val="2"/>
    </font>
    <font>
      <b/>
      <sz val="14"/>
      <color theme="0"/>
      <name val="Century Gothic"/>
      <family val="2"/>
    </font>
    <font>
      <sz val="10"/>
      <name val="Calibri"/>
      <family val="2"/>
      <scheme val="minor"/>
    </font>
    <font>
      <sz val="9"/>
      <color indexed="81"/>
      <name val="Tahoma"/>
      <family val="2"/>
    </font>
    <font>
      <i/>
      <sz val="9"/>
      <color theme="2" tint="-0.89999084444715716"/>
      <name val="Century Gothic"/>
      <family val="2"/>
    </font>
    <font>
      <b/>
      <sz val="10"/>
      <color theme="9" tint="-0.249977111117893"/>
      <name val="Century Gothic"/>
      <family val="2"/>
    </font>
    <font>
      <sz val="12"/>
      <color theme="9" tint="-0.249977111117893"/>
      <name val="Century Gothic"/>
      <family val="2"/>
    </font>
    <font>
      <b/>
      <sz val="20"/>
      <color theme="5"/>
      <name val="Century Gothic"/>
      <family val="2"/>
    </font>
    <font>
      <sz val="10"/>
      <color theme="5" tint="-0.499984740745262"/>
      <name val="Century Gothic"/>
      <family val="2"/>
    </font>
    <font>
      <b/>
      <sz val="10"/>
      <color theme="5" tint="-0.499984740745262"/>
      <name val="Century Gothic"/>
      <family val="2"/>
    </font>
    <font>
      <b/>
      <sz val="9"/>
      <color indexed="81"/>
      <name val="Tahoma"/>
      <family val="2"/>
    </font>
    <font>
      <sz val="11"/>
      <color indexed="81"/>
      <name val="Calibri"/>
      <family val="2"/>
      <scheme val="minor"/>
    </font>
    <font>
      <i/>
      <sz val="8"/>
      <color theme="2" tint="-0.89999084444715716"/>
      <name val="Century Gothic"/>
      <family val="2"/>
    </font>
    <font>
      <b/>
      <sz val="22"/>
      <color theme="0"/>
      <name val="Century Gothic"/>
      <family val="2"/>
    </font>
    <font>
      <sz val="8"/>
      <color theme="1"/>
      <name val="Calibri"/>
      <family val="2"/>
      <scheme val="minor"/>
    </font>
    <font>
      <sz val="9"/>
      <color theme="1"/>
      <name val="Calibri"/>
      <family val="2"/>
      <scheme val="minor"/>
    </font>
  </fonts>
  <fills count="18">
    <fill>
      <patternFill patternType="none"/>
    </fill>
    <fill>
      <patternFill patternType="gray125"/>
    </fill>
    <fill>
      <patternFill patternType="solid">
        <fgColor rgb="FFE8336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3F2881"/>
        <bgColor indexed="64"/>
      </patternFill>
    </fill>
    <fill>
      <patternFill patternType="solid">
        <fgColor theme="0"/>
        <bgColor indexed="64"/>
      </patternFill>
    </fill>
    <fill>
      <patternFill patternType="solid">
        <fgColor rgb="FF3F2880"/>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2"/>
        <bgColor indexed="64"/>
      </patternFill>
    </fill>
    <fill>
      <patternFill patternType="solid">
        <fgColor theme="9"/>
        <bgColor indexed="64"/>
      </patternFill>
    </fill>
    <fill>
      <patternFill patternType="solid">
        <fgColor theme="9" tint="0.39997558519241921"/>
        <bgColor indexed="64"/>
      </patternFill>
    </fill>
    <fill>
      <patternFill patternType="solid">
        <fgColor rgb="FF5F014B"/>
        <bgColor indexed="64"/>
      </patternFill>
    </fill>
    <fill>
      <patternFill patternType="solid">
        <fgColor rgb="FFFFF8E5"/>
        <bgColor indexed="64"/>
      </patternFill>
    </fill>
    <fill>
      <patternFill patternType="solid">
        <fgColor theme="5"/>
        <bgColor indexed="64"/>
      </patternFill>
    </fill>
    <fill>
      <patternFill patternType="solid">
        <fgColor theme="0" tint="-0.249977111117893"/>
        <bgColor indexed="64"/>
      </patternFill>
    </fill>
  </fills>
  <borders count="156">
    <border>
      <left/>
      <right/>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top/>
      <bottom style="dotted">
        <color rgb="FFE83365"/>
      </bottom>
      <diagonal/>
    </border>
    <border>
      <left/>
      <right/>
      <top/>
      <bottom style="medium">
        <color rgb="FFE83365"/>
      </bottom>
      <diagonal/>
    </border>
    <border>
      <left style="medium">
        <color rgb="FFE83365"/>
      </left>
      <right/>
      <top style="medium">
        <color rgb="FFE83365"/>
      </top>
      <bottom style="medium">
        <color rgb="FFE83365"/>
      </bottom>
      <diagonal/>
    </border>
    <border>
      <left/>
      <right/>
      <top style="medium">
        <color rgb="FFE83365"/>
      </top>
      <bottom style="medium">
        <color rgb="FFE83365"/>
      </bottom>
      <diagonal/>
    </border>
    <border>
      <left/>
      <right style="medium">
        <color rgb="FFE83365"/>
      </right>
      <top style="medium">
        <color rgb="FFE83365"/>
      </top>
      <bottom style="medium">
        <color rgb="FFE83365"/>
      </bottom>
      <diagonal/>
    </border>
    <border>
      <left/>
      <right style="medium">
        <color rgb="FFE83365"/>
      </right>
      <top style="medium">
        <color rgb="FFE83365"/>
      </top>
      <bottom/>
      <diagonal/>
    </border>
    <border>
      <left/>
      <right/>
      <top style="medium">
        <color rgb="FFE83365"/>
      </top>
      <bottom/>
      <diagonal/>
    </border>
    <border>
      <left style="medium">
        <color theme="2" tint="-0.249977111117893"/>
      </left>
      <right style="thin">
        <color theme="2" tint="-0.249977111117893"/>
      </right>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style="thin">
        <color theme="2" tint="-0.249977111117893"/>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style="thin">
        <color theme="2" tint="-0.249977111117893"/>
      </left>
      <right/>
      <top/>
      <bottom/>
      <diagonal/>
    </border>
    <border>
      <left style="thick">
        <color theme="2" tint="-0.249977111117893"/>
      </left>
      <right style="thick">
        <color theme="2" tint="-0.249977111117893"/>
      </right>
      <top/>
      <bottom/>
      <diagonal/>
    </border>
    <border>
      <left/>
      <right style="thin">
        <color theme="2" tint="-0.249977111117893"/>
      </right>
      <top/>
      <bottom/>
      <diagonal/>
    </border>
    <border>
      <left style="medium">
        <color theme="2" tint="-0.249977111117893"/>
      </left>
      <right style="medium">
        <color theme="2" tint="-0.249977111117893"/>
      </right>
      <top/>
      <bottom/>
      <diagonal/>
    </border>
    <border>
      <left style="medium">
        <color theme="2" tint="-0.249977111117893"/>
      </left>
      <right/>
      <top/>
      <bottom/>
      <diagonal/>
    </border>
    <border>
      <left/>
      <right style="medium">
        <color theme="2" tint="-0.249977111117893"/>
      </right>
      <top/>
      <bottom/>
      <diagonal/>
    </border>
    <border>
      <left style="thin">
        <color theme="2" tint="-0.249977111117893"/>
      </left>
      <right style="medium">
        <color theme="2" tint="-0.249977111117893"/>
      </right>
      <top style="medium">
        <color rgb="FFE83365"/>
      </top>
      <bottom style="thin">
        <color theme="2" tint="-0.249977111117893"/>
      </bottom>
      <diagonal/>
    </border>
    <border>
      <left style="medium">
        <color theme="2" tint="-0.249977111117893"/>
      </left>
      <right/>
      <top style="medium">
        <color rgb="FFE83365"/>
      </top>
      <bottom/>
      <diagonal/>
    </border>
    <border>
      <left style="medium">
        <color rgb="FFFF0066"/>
      </left>
      <right style="medium">
        <color rgb="FFFF0066"/>
      </right>
      <top style="medium">
        <color rgb="FFFF0066"/>
      </top>
      <bottom/>
      <diagonal/>
    </border>
    <border>
      <left style="medium">
        <color rgb="FFE83365"/>
      </left>
      <right style="medium">
        <color rgb="FFE83365"/>
      </right>
      <top style="medium">
        <color rgb="FFE83365"/>
      </top>
      <bottom/>
      <diagonal/>
    </border>
    <border>
      <left style="medium">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style="thin">
        <color theme="2" tint="-0.249977111117893"/>
      </top>
      <bottom style="thin">
        <color theme="2" tint="-0.249977111117893"/>
      </bottom>
      <diagonal/>
    </border>
    <border>
      <left style="medium">
        <color rgb="FFFF0066"/>
      </left>
      <right style="medium">
        <color rgb="FFFF0066"/>
      </right>
      <top/>
      <bottom/>
      <diagonal/>
    </border>
    <border>
      <left/>
      <right style="thin">
        <color theme="2" tint="-0.249977111117893"/>
      </right>
      <top style="medium">
        <color rgb="FFE83365"/>
      </top>
      <bottom/>
      <diagonal/>
    </border>
    <border>
      <left style="medium">
        <color rgb="FFE83365"/>
      </left>
      <right style="medium">
        <color rgb="FFE83365"/>
      </right>
      <top/>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thin">
        <color theme="2" tint="-0.249977111117893"/>
      </right>
      <top/>
      <bottom style="medium">
        <color theme="2" tint="-0.249977111117893"/>
      </bottom>
      <diagonal/>
    </border>
    <border>
      <left style="thin">
        <color theme="2" tint="-0.249977111117893"/>
      </left>
      <right/>
      <top style="thin">
        <color theme="2" tint="-0.249977111117893"/>
      </top>
      <bottom style="medium">
        <color theme="2" tint="-0.249977111117893"/>
      </bottom>
      <diagonal/>
    </border>
    <border>
      <left/>
      <right style="thin">
        <color theme="2" tint="-0.249977111117893"/>
      </right>
      <top/>
      <bottom style="medium">
        <color theme="2" tint="-0.249977111117893"/>
      </bottom>
      <diagonal/>
    </border>
    <border>
      <left style="thin">
        <color theme="2" tint="-0.249977111117893"/>
      </left>
      <right/>
      <top/>
      <bottom style="medium">
        <color theme="2" tint="-0.249977111117893"/>
      </bottom>
      <diagonal/>
    </border>
    <border>
      <left style="medium">
        <color theme="2" tint="-0.249977111117893"/>
      </left>
      <right style="medium">
        <color theme="2" tint="-0.249977111117893"/>
      </right>
      <top/>
      <bottom style="medium">
        <color theme="2" tint="-0.249977111117893"/>
      </bottom>
      <diagonal/>
    </border>
    <border>
      <left/>
      <right style="thin">
        <color theme="2" tint="-0.249977111117893"/>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medium">
        <color theme="2" tint="-0.249977111117893"/>
      </right>
      <top style="thin">
        <color theme="2" tint="-0.249977111117893"/>
      </top>
      <bottom style="medium">
        <color theme="2" tint="-0.249977111117893"/>
      </bottom>
      <diagonal/>
    </border>
    <border>
      <left style="medium">
        <color theme="2" tint="-0.249977111117893"/>
      </left>
      <right/>
      <top/>
      <bottom style="medium">
        <color theme="2" tint="-0.249977111117893"/>
      </bottom>
      <diagonal/>
    </border>
    <border>
      <left style="medium">
        <color rgb="FFFF0066"/>
      </left>
      <right style="medium">
        <color rgb="FFFF0066"/>
      </right>
      <top/>
      <bottom style="medium">
        <color theme="2" tint="-0.249977111117893"/>
      </bottom>
      <diagonal/>
    </border>
    <border>
      <left style="medium">
        <color rgb="FFE83365"/>
      </left>
      <right style="medium">
        <color rgb="FFE83365"/>
      </right>
      <top/>
      <bottom style="medium">
        <color theme="2" tint="-0.499984740745262"/>
      </bottom>
      <diagonal/>
    </border>
    <border>
      <left style="medium">
        <color rgb="FFE83365"/>
      </left>
      <right style="medium">
        <color rgb="FFE83365"/>
      </right>
      <top/>
      <bottom style="medium">
        <color theme="2" tint="-0.249977111117893"/>
      </bottom>
      <diagonal/>
    </border>
    <border>
      <left/>
      <right style="hair">
        <color theme="2" tint="-0.499984740745262"/>
      </right>
      <top style="medium">
        <color theme="2" tint="-0.249977111117893"/>
      </top>
      <bottom style="thin">
        <color theme="0" tint="-0.34998626667073579"/>
      </bottom>
      <diagonal/>
    </border>
    <border>
      <left style="hair">
        <color theme="2" tint="-0.499984740745262"/>
      </left>
      <right style="hair">
        <color theme="2" tint="-0.499984740745262"/>
      </right>
      <top style="medium">
        <color theme="2" tint="-0.249977111117893"/>
      </top>
      <bottom style="thin">
        <color theme="0" tint="-0.34998626667073579"/>
      </bottom>
      <diagonal/>
    </border>
    <border>
      <left style="medium">
        <color theme="2" tint="-0.249977111117893"/>
      </left>
      <right style="medium">
        <color theme="2" tint="-0.249977111117893"/>
      </right>
      <top style="medium">
        <color theme="2" tint="-0.249977111117893"/>
      </top>
      <bottom style="medium">
        <color theme="2" tint="-0.249977111117893"/>
      </bottom>
      <diagonal/>
    </border>
    <border>
      <left style="medium">
        <color rgb="FFE83365"/>
      </left>
      <right style="medium">
        <color rgb="FFE83365"/>
      </right>
      <top style="medium">
        <color theme="2" tint="-0.249977111117893"/>
      </top>
      <bottom style="thin">
        <color theme="0" tint="-0.34998626667073579"/>
      </bottom>
      <diagonal/>
    </border>
    <border>
      <left style="medium">
        <color theme="2" tint="-0.249977111117893"/>
      </left>
      <right/>
      <top style="medium">
        <color theme="2" tint="-0.249977111117893"/>
      </top>
      <bottom style="thin">
        <color theme="0" tint="-0.34998626667073579"/>
      </bottom>
      <diagonal/>
    </border>
    <border>
      <left/>
      <right style="thick">
        <color theme="2" tint="-0.249977111117893"/>
      </right>
      <top/>
      <bottom/>
      <diagonal/>
    </border>
    <border>
      <left style="medium">
        <color theme="2" tint="-0.249977111117893"/>
      </left>
      <right style="medium">
        <color theme="2" tint="-0.249977111117893"/>
      </right>
      <top style="medium">
        <color theme="2" tint="-0.249977111117893"/>
      </top>
      <bottom style="thin">
        <color theme="0" tint="-0.34998626667073579"/>
      </bottom>
      <diagonal/>
    </border>
    <border>
      <left style="hair">
        <color theme="2" tint="-0.499984740745262"/>
      </left>
      <right style="medium">
        <color rgb="FFE83365"/>
      </right>
      <top style="medium">
        <color theme="2" tint="-0.249977111117893"/>
      </top>
      <bottom style="thin">
        <color theme="0" tint="-0.34998626667073579"/>
      </bottom>
      <diagonal/>
    </border>
    <border>
      <left style="medium">
        <color theme="2" tint="-0.249977111117893"/>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hair">
        <color theme="2" tint="-0.499984740745262"/>
      </right>
      <top style="thin">
        <color theme="0" tint="-0.34998626667073579"/>
      </top>
      <bottom style="thin">
        <color theme="0" tint="-0.34998626667073579"/>
      </bottom>
      <diagonal/>
    </border>
    <border>
      <left style="hair">
        <color theme="2" tint="-0.499984740745262"/>
      </left>
      <right style="hair">
        <color theme="2" tint="-0.499984740745262"/>
      </right>
      <top style="thin">
        <color theme="0" tint="-0.34998626667073579"/>
      </top>
      <bottom style="thin">
        <color theme="0" tint="-0.34998626667073579"/>
      </bottom>
      <diagonal/>
    </border>
    <border>
      <left style="hair">
        <color theme="2" tint="-0.499984740745262"/>
      </left>
      <right/>
      <top style="thin">
        <color theme="0" tint="-0.34998626667073579"/>
      </top>
      <bottom style="thin">
        <color theme="0" tint="-0.34998626667073579"/>
      </bottom>
      <diagonal/>
    </border>
    <border>
      <left style="medium">
        <color theme="2" tint="-0.249977111117893"/>
      </left>
      <right style="medium">
        <color theme="2" tint="-0.249977111117893"/>
      </right>
      <top style="thin">
        <color theme="0" tint="-0.34998626667073579"/>
      </top>
      <bottom style="thin">
        <color theme="0" tint="-0.34998626667073579"/>
      </bottom>
      <diagonal/>
    </border>
    <border>
      <left style="medium">
        <color rgb="FFFF0066"/>
      </left>
      <right style="medium">
        <color rgb="FFFF0066"/>
      </right>
      <top style="thin">
        <color theme="0" tint="-0.34998626667073579"/>
      </top>
      <bottom style="thin">
        <color theme="0" tint="-0.34998626667073579"/>
      </bottom>
      <diagonal/>
    </border>
    <border>
      <left style="hair">
        <color theme="2" tint="-0.499984740745262"/>
      </left>
      <right style="thin">
        <color theme="2" tint="-0.249977111117893"/>
      </right>
      <top style="thin">
        <color theme="0" tint="-0.34998626667073579"/>
      </top>
      <bottom style="thin">
        <color theme="0" tint="-0.34998626667073579"/>
      </bottom>
      <diagonal/>
    </border>
    <border>
      <left style="hair">
        <color theme="2" tint="-0.499984740745262"/>
      </left>
      <right style="medium">
        <color rgb="FFE83365"/>
      </right>
      <top style="thin">
        <color theme="0" tint="-0.34998626667073579"/>
      </top>
      <bottom style="thin">
        <color theme="0" tint="-0.34998626667073579"/>
      </bottom>
      <diagonal/>
    </border>
    <border>
      <left/>
      <right style="medium">
        <color rgb="FFE83365"/>
      </right>
      <top style="thin">
        <color theme="0" tint="-0.34998626667073579"/>
      </top>
      <bottom style="thin">
        <color theme="0" tint="-0.34998626667073579"/>
      </bottom>
      <diagonal/>
    </border>
    <border>
      <left style="medium">
        <color rgb="FFE83365"/>
      </left>
      <right style="medium">
        <color rgb="FFE83365"/>
      </right>
      <top style="thin">
        <color theme="0" tint="-0.34998626667073579"/>
      </top>
      <bottom style="thin">
        <color theme="0" tint="-0.34998626667073579"/>
      </bottom>
      <diagonal/>
    </border>
    <border>
      <left style="medium">
        <color rgb="FFE83365"/>
      </left>
      <right style="medium">
        <color rgb="FFE83365"/>
      </right>
      <top style="medium">
        <color rgb="FFE83365"/>
      </top>
      <bottom style="medium">
        <color rgb="FFE83365"/>
      </bottom>
      <diagonal/>
    </border>
    <border>
      <left style="medium">
        <color rgb="FFE83365"/>
      </left>
      <right/>
      <top style="medium">
        <color rgb="FFE83365"/>
      </top>
      <bottom/>
      <diagonal/>
    </border>
    <border>
      <left style="medium">
        <color rgb="FFE83365"/>
      </left>
      <right/>
      <top/>
      <bottom/>
      <diagonal/>
    </border>
    <border>
      <left/>
      <right style="medium">
        <color rgb="FFE83365"/>
      </right>
      <top/>
      <bottom/>
      <diagonal/>
    </border>
    <border>
      <left style="medium">
        <color rgb="FFE83365"/>
      </left>
      <right style="medium">
        <color rgb="FFE83365"/>
      </right>
      <top style="thin">
        <color theme="0"/>
      </top>
      <bottom style="thin">
        <color theme="0"/>
      </bottom>
      <diagonal/>
    </border>
    <border>
      <left style="medium">
        <color theme="2" tint="-0.249977111117893"/>
      </left>
      <right/>
      <top style="thin">
        <color theme="0" tint="-0.34998626667073579"/>
      </top>
      <bottom style="medium">
        <color theme="2" tint="-0.249977111117893"/>
      </bottom>
      <diagonal/>
    </border>
    <border>
      <left/>
      <right style="hair">
        <color theme="2" tint="-0.499984740745262"/>
      </right>
      <top style="thin">
        <color theme="0" tint="-0.34998626667073579"/>
      </top>
      <bottom style="medium">
        <color theme="2" tint="-0.249977111117893"/>
      </bottom>
      <diagonal/>
    </border>
    <border>
      <left style="hair">
        <color theme="2" tint="-0.499984740745262"/>
      </left>
      <right style="hair">
        <color theme="2" tint="-0.499984740745262"/>
      </right>
      <top style="thin">
        <color theme="0" tint="-0.34998626667073579"/>
      </top>
      <bottom style="medium">
        <color theme="2" tint="-0.249977111117893"/>
      </bottom>
      <diagonal/>
    </border>
    <border>
      <left style="hair">
        <color theme="2" tint="-0.499984740745262"/>
      </left>
      <right/>
      <top style="thin">
        <color theme="0" tint="-0.34998626667073579"/>
      </top>
      <bottom style="medium">
        <color theme="2" tint="-0.249977111117893"/>
      </bottom>
      <diagonal/>
    </border>
    <border>
      <left style="medium">
        <color theme="2" tint="-0.249977111117893"/>
      </left>
      <right style="medium">
        <color theme="2" tint="-0.249977111117893"/>
      </right>
      <top style="thin">
        <color theme="0" tint="-0.34998626667073579"/>
      </top>
      <bottom style="medium">
        <color theme="2" tint="-0.249977111117893"/>
      </bottom>
      <diagonal/>
    </border>
    <border>
      <left/>
      <right/>
      <top style="thin">
        <color theme="0" tint="-0.34998626667073579"/>
      </top>
      <bottom style="medium">
        <color theme="2" tint="-0.249977111117893"/>
      </bottom>
      <diagonal/>
    </border>
    <border>
      <left style="hair">
        <color theme="2" tint="-0.499984740745262"/>
      </left>
      <right style="thin">
        <color theme="2" tint="-0.249977111117893"/>
      </right>
      <top style="thin">
        <color theme="0" tint="-0.34998626667073579"/>
      </top>
      <bottom style="medium">
        <color theme="2" tint="-0.249977111117893"/>
      </bottom>
      <diagonal/>
    </border>
    <border>
      <left style="hair">
        <color theme="2" tint="-0.499984740745262"/>
      </left>
      <right style="medium">
        <color rgb="FFE83365"/>
      </right>
      <top style="thin">
        <color theme="0" tint="-0.34998626667073579"/>
      </top>
      <bottom style="medium">
        <color theme="2" tint="-0.249977111117893"/>
      </bottom>
      <diagonal/>
    </border>
    <border>
      <left/>
      <right style="medium">
        <color rgb="FFE83365"/>
      </right>
      <top style="thin">
        <color theme="0" tint="-0.34998626667073579"/>
      </top>
      <bottom style="medium">
        <color theme="2" tint="-0.249977111117893"/>
      </bottom>
      <diagonal/>
    </border>
    <border>
      <left style="medium">
        <color rgb="FFE83365"/>
      </left>
      <right style="medium">
        <color rgb="FFE83365"/>
      </right>
      <top style="thin">
        <color theme="0" tint="-0.34998626667073579"/>
      </top>
      <bottom style="medium">
        <color theme="2" tint="-0.249977111117893"/>
      </bottom>
      <diagonal/>
    </border>
    <border>
      <left style="medium">
        <color theme="2" tint="-0.249977111117893"/>
      </left>
      <right/>
      <top/>
      <bottom style="thin">
        <color theme="0" tint="-0.34998626667073579"/>
      </bottom>
      <diagonal/>
    </border>
    <border>
      <left/>
      <right style="hair">
        <color theme="2" tint="-0.499984740745262"/>
      </right>
      <top/>
      <bottom style="thin">
        <color theme="0" tint="-0.34998626667073579"/>
      </bottom>
      <diagonal/>
    </border>
    <border>
      <left style="hair">
        <color theme="2" tint="-0.499984740745262"/>
      </left>
      <right style="hair">
        <color theme="2" tint="-0.499984740745262"/>
      </right>
      <top/>
      <bottom style="thin">
        <color theme="0" tint="-0.34998626667073579"/>
      </bottom>
      <diagonal/>
    </border>
    <border>
      <left style="hair">
        <color theme="2" tint="-0.499984740745262"/>
      </left>
      <right/>
      <top/>
      <bottom style="thin">
        <color theme="0" tint="-0.34998626667073579"/>
      </bottom>
      <diagonal/>
    </border>
    <border>
      <left style="medium">
        <color theme="2" tint="-0.249977111117893"/>
      </left>
      <right style="medium">
        <color theme="2" tint="-0.249977111117893"/>
      </right>
      <top/>
      <bottom style="thin">
        <color theme="0" tint="-0.34998626667073579"/>
      </bottom>
      <diagonal/>
    </border>
    <border>
      <left/>
      <right/>
      <top/>
      <bottom style="thin">
        <color theme="0" tint="-0.34998626667073579"/>
      </bottom>
      <diagonal/>
    </border>
    <border>
      <left style="hair">
        <color theme="2" tint="-0.499984740745262"/>
      </left>
      <right style="thin">
        <color theme="2" tint="-0.249977111117893"/>
      </right>
      <top/>
      <bottom style="thin">
        <color theme="0" tint="-0.34998626667073579"/>
      </bottom>
      <diagonal/>
    </border>
    <border>
      <left style="medium">
        <color rgb="FFE83365"/>
      </left>
      <right style="medium">
        <color rgb="FFE83365"/>
      </right>
      <top/>
      <bottom style="thin">
        <color theme="0" tint="-0.34998626667073579"/>
      </bottom>
      <diagonal/>
    </border>
    <border>
      <left style="medium">
        <color rgb="FFE83365"/>
      </left>
      <right style="medium">
        <color rgb="FFE83365"/>
      </right>
      <top/>
      <bottom style="medium">
        <color rgb="FFE83365"/>
      </bottom>
      <diagonal/>
    </border>
    <border>
      <left style="medium">
        <color rgb="FFE83365"/>
      </left>
      <right/>
      <top/>
      <bottom style="medium">
        <color rgb="FFE83365"/>
      </bottom>
      <diagonal/>
    </border>
    <border>
      <left/>
      <right style="medium">
        <color rgb="FFE83365"/>
      </right>
      <top/>
      <bottom style="medium">
        <color rgb="FFE83365"/>
      </bottom>
      <diagonal/>
    </border>
    <border>
      <left style="hair">
        <color theme="2" tint="-0.499984740745262"/>
      </left>
      <right/>
      <top style="thin">
        <color theme="0" tint="-0.34998626667073579"/>
      </top>
      <bottom/>
      <diagonal/>
    </border>
    <border>
      <left style="medium">
        <color theme="2" tint="-0.249977111117893"/>
      </left>
      <right/>
      <top style="thin">
        <color theme="0" tint="-0.34998626667073579"/>
      </top>
      <bottom/>
      <diagonal/>
    </border>
    <border>
      <left style="medium">
        <color rgb="FFFF0066"/>
      </left>
      <right style="medium">
        <color rgb="FFFF0066"/>
      </right>
      <top style="thin">
        <color theme="0" tint="-0.34998626667073579"/>
      </top>
      <bottom style="medium">
        <color rgb="FFFF0066"/>
      </bottom>
      <diagonal/>
    </border>
    <border>
      <left/>
      <right style="hair">
        <color theme="2" tint="-0.499984740745262"/>
      </right>
      <top style="thin">
        <color theme="0" tint="-0.34998626667073579"/>
      </top>
      <bottom style="medium">
        <color rgb="FFE83365"/>
      </bottom>
      <diagonal/>
    </border>
    <border>
      <left style="hair">
        <color theme="2" tint="-0.499984740745262"/>
      </left>
      <right style="hair">
        <color theme="2" tint="-0.499984740745262"/>
      </right>
      <top style="thin">
        <color theme="0" tint="-0.34998626667073579"/>
      </top>
      <bottom style="medium">
        <color rgb="FFE83365"/>
      </bottom>
      <diagonal/>
    </border>
    <border>
      <left style="hair">
        <color theme="2" tint="-0.499984740745262"/>
      </left>
      <right style="thin">
        <color theme="2" tint="-0.249977111117893"/>
      </right>
      <top style="thin">
        <color theme="0" tint="-0.34998626667073579"/>
      </top>
      <bottom style="medium">
        <color rgb="FFE83365"/>
      </bottom>
      <diagonal/>
    </border>
    <border>
      <left style="thin">
        <color theme="2" tint="-0.249977111117893"/>
      </left>
      <right style="hair">
        <color theme="2" tint="-0.499984740745262"/>
      </right>
      <top style="thin">
        <color theme="0" tint="-0.34998626667073579"/>
      </top>
      <bottom style="medium">
        <color rgb="FFE83365"/>
      </bottom>
      <diagonal/>
    </border>
    <border>
      <left style="hair">
        <color theme="2" tint="-0.499984740745262"/>
      </left>
      <right style="thin">
        <color theme="2" tint="-0.249977111117893"/>
      </right>
      <top style="thin">
        <color theme="0" tint="-0.34998626667073579"/>
      </top>
      <bottom/>
      <diagonal/>
    </border>
    <border>
      <left style="hair">
        <color theme="2" tint="-0.499984740745262"/>
      </left>
      <right style="medium">
        <color rgb="FFE83365"/>
      </right>
      <top style="thin">
        <color theme="0" tint="-0.34998626667073579"/>
      </top>
      <bottom style="medium">
        <color rgb="FFE83365"/>
      </bottom>
      <diagonal/>
    </border>
    <border>
      <left/>
      <right style="medium">
        <color rgb="FFE83365"/>
      </right>
      <top style="thin">
        <color theme="0" tint="-0.34998626667073579"/>
      </top>
      <bottom style="medium">
        <color rgb="FFE83365"/>
      </bottom>
      <diagonal/>
    </border>
    <border>
      <left style="hair">
        <color theme="2" tint="-0.499984740745262"/>
      </left>
      <right style="medium">
        <color rgb="FFE83365"/>
      </right>
      <top style="medium">
        <color theme="2" tint="-0.249977111117893"/>
      </top>
      <bottom/>
      <diagonal/>
    </border>
    <border>
      <left style="medium">
        <color rgb="FFE83365"/>
      </left>
      <right style="medium">
        <color rgb="FFE83365"/>
      </right>
      <top style="medium">
        <color theme="2" tint="-0.249977111117893"/>
      </top>
      <bottom/>
      <diagonal/>
    </border>
    <border>
      <left style="medium">
        <color rgb="FFE83365"/>
      </left>
      <right style="medium">
        <color rgb="FFE83365"/>
      </right>
      <top style="thin">
        <color theme="0" tint="-0.34998626667073579"/>
      </top>
      <bottom style="medium">
        <color rgb="FFE83365"/>
      </bottom>
      <diagonal/>
    </border>
    <border>
      <left/>
      <right style="thin">
        <color theme="2" tint="-0.249977111117893"/>
      </right>
      <top style="medium">
        <color theme="2" tint="-9.9978637043366805E-2"/>
      </top>
      <bottom style="medium">
        <color theme="2" tint="-9.9978637043366805E-2"/>
      </bottom>
      <diagonal/>
    </border>
    <border>
      <left style="thin">
        <color theme="2" tint="-0.249977111117893"/>
      </left>
      <right/>
      <top style="medium">
        <color theme="2" tint="-9.9978637043366805E-2"/>
      </top>
      <bottom style="medium">
        <color theme="2" tint="-9.9978637043366805E-2"/>
      </bottom>
      <diagonal/>
    </border>
    <border>
      <left style="medium">
        <color theme="2" tint="-0.249977111117893"/>
      </left>
      <right style="medium">
        <color theme="2" tint="-0.249977111117893"/>
      </right>
      <top style="medium">
        <color theme="2" tint="-9.9978637043366805E-2"/>
      </top>
      <bottom style="medium">
        <color theme="2" tint="-0.249977111117893"/>
      </bottom>
      <diagonal/>
    </border>
    <border>
      <left style="medium">
        <color rgb="FFE83365"/>
      </left>
      <right style="medium">
        <color rgb="FFE83365"/>
      </right>
      <top style="medium">
        <color theme="2" tint="-0.249977111117893"/>
      </top>
      <bottom style="medium">
        <color rgb="FFE83365"/>
      </bottom>
      <diagonal/>
    </border>
    <border>
      <left style="medium">
        <color rgb="FFE83365"/>
      </left>
      <right style="thin">
        <color theme="2" tint="-9.9978637043366805E-2"/>
      </right>
      <top style="medium">
        <color rgb="FFE83365"/>
      </top>
      <bottom style="medium">
        <color rgb="FFE83365"/>
      </bottom>
      <diagonal/>
    </border>
    <border>
      <left style="thin">
        <color theme="2" tint="-9.9978637043366805E-2"/>
      </left>
      <right style="medium">
        <color rgb="FFE83365"/>
      </right>
      <top style="medium">
        <color rgb="FFE83365"/>
      </top>
      <bottom style="medium">
        <color rgb="FFE83365"/>
      </bottom>
      <diagonal/>
    </border>
    <border>
      <left style="thin">
        <color theme="2" tint="-9.9978637043366805E-2"/>
      </left>
      <right style="thin">
        <color theme="2" tint="-9.9978637043366805E-2"/>
      </right>
      <top/>
      <bottom style="medium">
        <color rgb="FFE83365"/>
      </bottom>
      <diagonal/>
    </border>
    <border>
      <left style="thin">
        <color theme="2" tint="-9.9978637043366805E-2"/>
      </left>
      <right style="thin">
        <color theme="2" tint="-9.9978637043366805E-2"/>
      </right>
      <top style="medium">
        <color rgb="FFE83365"/>
      </top>
      <bottom style="medium">
        <color rgb="FFE83365"/>
      </bottom>
      <diagonal/>
    </border>
    <border>
      <left style="thin">
        <color theme="2" tint="-9.9978637043366805E-2"/>
      </left>
      <right/>
      <top/>
      <bottom/>
      <diagonal/>
    </border>
    <border>
      <left/>
      <right/>
      <top style="thin">
        <color theme="2" tint="-0.249977111117893"/>
      </top>
      <bottom style="thin">
        <color theme="2" tint="-0.249977111117893"/>
      </bottom>
      <diagonal/>
    </border>
    <border>
      <left/>
      <right style="thin">
        <color theme="2" tint="-9.9978637043366805E-2"/>
      </right>
      <top style="thin">
        <color theme="2" tint="-0.249977111117893"/>
      </top>
      <bottom style="thin">
        <color theme="2" tint="-0.249977111117893"/>
      </bottom>
      <diagonal/>
    </border>
    <border>
      <left style="medium">
        <color theme="9" tint="-0.499984740745262"/>
      </left>
      <right/>
      <top style="medium">
        <color theme="9" tint="-0.499984740745262"/>
      </top>
      <bottom style="medium">
        <color theme="9" tint="-0.499984740745262"/>
      </bottom>
      <diagonal/>
    </border>
    <border>
      <left/>
      <right/>
      <top style="medium">
        <color theme="9" tint="-0.499984740745262"/>
      </top>
      <bottom style="medium">
        <color theme="9" tint="-0.499984740745262"/>
      </bottom>
      <diagonal/>
    </border>
    <border>
      <left/>
      <right style="thin">
        <color theme="2" tint="-0.249977111117893"/>
      </right>
      <top style="medium">
        <color theme="9" tint="-0.499984740745262"/>
      </top>
      <bottom style="medium">
        <color theme="9" tint="-0.499984740745262"/>
      </bottom>
      <diagonal/>
    </border>
    <border>
      <left style="thin">
        <color theme="2" tint="-0.249977111117893"/>
      </left>
      <right/>
      <top style="medium">
        <color theme="9" tint="-0.499984740745262"/>
      </top>
      <bottom style="medium">
        <color theme="9" tint="-0.499984740745262"/>
      </bottom>
      <diagonal/>
    </border>
    <border>
      <left style="medium">
        <color theme="2" tint="-0.249977111117893"/>
      </left>
      <right/>
      <top style="medium">
        <color theme="9" tint="-0.499984740745262"/>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
      <left style="thin">
        <color theme="2" tint="-0.249977111117893"/>
      </left>
      <right style="thin">
        <color theme="2" tint="-0.249977111117893"/>
      </right>
      <top style="medium">
        <color theme="9" tint="-0.499984740745262"/>
      </top>
      <bottom/>
      <diagonal/>
    </border>
    <border>
      <left style="thin">
        <color theme="2" tint="-0.249977111117893"/>
      </left>
      <right style="thin">
        <color rgb="FF3F2880"/>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rgb="FF3F2881"/>
      </bottom>
      <diagonal/>
    </border>
    <border>
      <left style="thin">
        <color theme="2" tint="-0.249977111117893"/>
      </left>
      <right style="thin">
        <color rgb="FF3F2880"/>
      </right>
      <top style="thin">
        <color theme="2" tint="-0.249977111117893"/>
      </top>
      <bottom style="thin">
        <color rgb="FF3F2881"/>
      </bottom>
      <diagonal/>
    </border>
    <border>
      <left style="medium">
        <color theme="2" tint="-9.9978637043366805E-2"/>
      </left>
      <right style="medium">
        <color theme="2" tint="-9.9978637043366805E-2"/>
      </right>
      <top/>
      <bottom style="medium">
        <color theme="2" tint="-9.9978637043366805E-2"/>
      </bottom>
      <diagonal/>
    </border>
    <border>
      <left style="thin">
        <color rgb="FF3F2881"/>
      </left>
      <right style="thin">
        <color theme="2" tint="-0.249977111117893"/>
      </right>
      <top style="thin">
        <color theme="2" tint="-0.249977111117893"/>
      </top>
      <bottom style="thin">
        <color theme="2" tint="-0.249977111117893"/>
      </bottom>
      <diagonal/>
    </border>
    <border>
      <left style="thin">
        <color rgb="FF3F2881"/>
      </left>
      <right style="thin">
        <color theme="2" tint="-0.249977111117893"/>
      </right>
      <top style="thin">
        <color theme="2" tint="-0.249977111117893"/>
      </top>
      <bottom style="thin">
        <color rgb="FF3F2881"/>
      </bottom>
      <diagonal/>
    </border>
    <border>
      <left/>
      <right style="thin">
        <color theme="2" tint="-0.249977111117893"/>
      </right>
      <top style="thin">
        <color theme="2" tint="-0.249977111117893"/>
      </top>
      <bottom style="medium">
        <color theme="2" tint="-0.249977111117893"/>
      </bottom>
      <diagonal/>
    </border>
    <border>
      <left style="thin">
        <color theme="2" tint="-0.249977111117893"/>
      </left>
      <right style="thin">
        <color rgb="FF5F014B"/>
      </right>
      <top style="thin">
        <color theme="0" tint="-0.24994659260841701"/>
      </top>
      <bottom style="thin">
        <color theme="0" tint="-0.24994659260841701"/>
      </bottom>
      <diagonal/>
    </border>
    <border>
      <left style="thin">
        <color theme="2" tint="-0.249977111117893"/>
      </left>
      <right style="thin">
        <color rgb="FF5F014B"/>
      </right>
      <top style="thin">
        <color theme="0" tint="-0.24994659260841701"/>
      </top>
      <bottom style="thin">
        <color rgb="FF5F014B"/>
      </bottom>
      <diagonal/>
    </border>
    <border>
      <left style="thin">
        <color rgb="FF3F2881"/>
      </left>
      <right style="thin">
        <color theme="2" tint="-0.249977111117893"/>
      </right>
      <top/>
      <bottom style="thin">
        <color theme="2" tint="-0.249977111117893"/>
      </bottom>
      <diagonal/>
    </border>
    <border>
      <left style="thin">
        <color theme="2" tint="-0.249977111117893"/>
      </left>
      <right style="thin">
        <color rgb="FF3F2880"/>
      </right>
      <top/>
      <bottom style="thin">
        <color theme="2" tint="-0.249977111117893"/>
      </bottom>
      <diagonal/>
    </border>
    <border>
      <left style="thin">
        <color rgb="FF5F014B"/>
      </left>
      <right style="thin">
        <color theme="2" tint="-0.249977111117893"/>
      </right>
      <top/>
      <bottom style="thin">
        <color theme="0" tint="-0.24994659260841701"/>
      </bottom>
      <diagonal/>
    </border>
    <border>
      <left style="thin">
        <color theme="2" tint="-0.249977111117893"/>
      </left>
      <right style="thin">
        <color rgb="FF5F014B"/>
      </right>
      <top/>
      <bottom style="thin">
        <color theme="0" tint="-0.24994659260841701"/>
      </bottom>
      <diagonal/>
    </border>
    <border>
      <left style="medium">
        <color theme="2" tint="-0.249977111117893"/>
      </left>
      <right style="thin">
        <color theme="2" tint="-0.249977111117893"/>
      </right>
      <top/>
      <bottom style="medium">
        <color theme="2" tint="-0.249977111117893"/>
      </bottom>
      <diagonal/>
    </border>
    <border>
      <left style="thin">
        <color theme="2" tint="-0.249977111117893"/>
      </left>
      <right style="medium">
        <color theme="2" tint="-0.249977111117893"/>
      </right>
      <top style="medium">
        <color theme="9" tint="-0.499984740745262"/>
      </top>
      <bottom/>
      <diagonal/>
    </border>
    <border>
      <left style="thin">
        <color theme="2" tint="-0.249977111117893"/>
      </left>
      <right style="medium">
        <color theme="2" tint="-0.249977111117893"/>
      </right>
      <top/>
      <bottom style="medium">
        <color theme="2" tint="-0.249977111117893"/>
      </bottom>
      <diagonal/>
    </border>
    <border>
      <left style="hair">
        <color theme="2" tint="-0.249977111117893"/>
      </left>
      <right style="medium">
        <color theme="2" tint="-0.249977111117893"/>
      </right>
      <top style="thick">
        <color theme="2" tint="-0.249977111117893"/>
      </top>
      <bottom style="thin">
        <color theme="0" tint="-0.34998626667073579"/>
      </bottom>
      <diagonal/>
    </border>
    <border>
      <left style="hair">
        <color theme="2" tint="-0.249977111117893"/>
      </left>
      <right style="medium">
        <color theme="2" tint="-0.249977111117893"/>
      </right>
      <top style="thin">
        <color theme="0" tint="-0.34998626667073579"/>
      </top>
      <bottom style="thin">
        <color theme="0" tint="-0.34998626667073579"/>
      </bottom>
      <diagonal/>
    </border>
    <border>
      <left style="medium">
        <color theme="5" tint="-0.499984740745262"/>
      </left>
      <right/>
      <top style="medium">
        <color theme="5" tint="-0.499984740745262"/>
      </top>
      <bottom style="medium">
        <color theme="5" tint="-0.499984740745262"/>
      </bottom>
      <diagonal/>
    </border>
    <border>
      <left/>
      <right/>
      <top style="medium">
        <color theme="5" tint="-0.499984740745262"/>
      </top>
      <bottom style="medium">
        <color theme="5" tint="-0.499984740745262"/>
      </bottom>
      <diagonal/>
    </border>
    <border>
      <left/>
      <right style="medium">
        <color theme="5" tint="-0.499984740745262"/>
      </right>
      <top style="medium">
        <color theme="5" tint="-0.499984740745262"/>
      </top>
      <bottom style="medium">
        <color theme="5" tint="-0.499984740745262"/>
      </bottom>
      <diagonal/>
    </border>
    <border>
      <left style="thin">
        <color rgb="FF5F014B"/>
      </left>
      <right style="thin">
        <color theme="2" tint="-0.249977111117893"/>
      </right>
      <top style="thin">
        <color theme="0" tint="-0.24994659260841701"/>
      </top>
      <bottom style="thin">
        <color rgb="FF5F014B"/>
      </bottom>
      <diagonal/>
    </border>
    <border>
      <left style="medium">
        <color rgb="FFFF0066"/>
      </left>
      <right/>
      <top style="medium">
        <color rgb="FFE83365"/>
      </top>
      <bottom style="medium">
        <color rgb="FFE83365"/>
      </bottom>
      <diagonal/>
    </border>
    <border>
      <left style="thin">
        <color theme="2" tint="-0.249977111117893"/>
      </left>
      <right style="thick">
        <color theme="2" tint="-0.249977111117893"/>
      </right>
      <top style="medium">
        <color theme="9" tint="-0.499984740745262"/>
      </top>
      <bottom/>
      <diagonal/>
    </border>
    <border>
      <left style="thin">
        <color theme="2" tint="-0.249977111117893"/>
      </left>
      <right style="thick">
        <color theme="2" tint="-0.249977111117893"/>
      </right>
      <top/>
      <bottom/>
      <diagonal/>
    </border>
    <border>
      <left style="thin">
        <color theme="2" tint="-0.249977111117893"/>
      </left>
      <right/>
      <top style="medium">
        <color theme="9" tint="-0.499984740745262"/>
      </top>
      <bottom style="thin">
        <color theme="2" tint="-0.249977111117893"/>
      </bottom>
      <diagonal/>
    </border>
    <border>
      <left/>
      <right style="thin">
        <color theme="2" tint="-0.249977111117893"/>
      </right>
      <top style="medium">
        <color theme="9" tint="-0.499984740745262"/>
      </top>
      <bottom style="thin">
        <color theme="2" tint="-0.249977111117893"/>
      </bottom>
      <diagonal/>
    </border>
    <border>
      <left style="medium">
        <color theme="2" tint="-0.249977111117893"/>
      </left>
      <right style="thin">
        <color theme="2" tint="-0.249977111117893"/>
      </right>
      <top/>
      <bottom/>
      <diagonal/>
    </border>
    <border>
      <left style="medium">
        <color theme="2" tint="-0.249977111117893"/>
      </left>
      <right style="thin">
        <color theme="2" tint="-0.249977111117893"/>
      </right>
      <top style="medium">
        <color theme="9" tint="-0.499984740745262"/>
      </top>
      <bottom/>
      <diagonal/>
    </border>
    <border>
      <left/>
      <right/>
      <top style="medium">
        <color theme="2" tint="-0.249977111117893"/>
      </top>
      <bottom/>
      <diagonal/>
    </border>
    <border>
      <left/>
      <right style="thin">
        <color theme="2" tint="-0.249977111117893"/>
      </right>
      <top style="medium">
        <color theme="9" tint="-0.499984740745262"/>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7">
    <xf numFmtId="0" fontId="0" fillId="0" borderId="0" xfId="0"/>
    <xf numFmtId="0" fontId="5"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horizontal="center" vertical="center"/>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6" fillId="0" borderId="0" xfId="0" applyFont="1"/>
    <xf numFmtId="0" fontId="6" fillId="0" borderId="0" xfId="0" applyFont="1" applyAlignment="1">
      <alignment horizontal="center"/>
    </xf>
    <xf numFmtId="0" fontId="8" fillId="2" borderId="0" xfId="0" applyFont="1" applyFill="1" applyAlignment="1">
      <alignment horizontal="left" vertical="center"/>
    </xf>
    <xf numFmtId="0" fontId="7" fillId="0" borderId="0" xfId="0" applyFont="1"/>
    <xf numFmtId="0" fontId="8" fillId="0" borderId="0" xfId="0" applyFont="1"/>
    <xf numFmtId="0" fontId="9" fillId="0" borderId="0" xfId="0" applyFont="1"/>
    <xf numFmtId="0" fontId="6" fillId="0" borderId="0" xfId="0" applyFont="1" applyAlignment="1">
      <alignment horizontal="left" vertical="center"/>
    </xf>
    <xf numFmtId="0" fontId="13" fillId="7" borderId="0" xfId="0" applyFont="1" applyFill="1" applyAlignment="1">
      <alignment horizontal="center" vertical="center" wrapText="1"/>
    </xf>
    <xf numFmtId="0" fontId="14" fillId="7" borderId="0" xfId="0" applyFont="1" applyFill="1" applyAlignment="1">
      <alignment vertical="center" wrapText="1"/>
    </xf>
    <xf numFmtId="0" fontId="1" fillId="0" borderId="0" xfId="0" applyFont="1"/>
    <xf numFmtId="0" fontId="16" fillId="7" borderId="20" xfId="0" applyFont="1" applyFill="1" applyBorder="1" applyAlignment="1">
      <alignment horizontal="center" vertical="center" wrapText="1"/>
    </xf>
    <xf numFmtId="0" fontId="20" fillId="0" borderId="31" xfId="0" applyFont="1" applyBorder="1" applyAlignment="1">
      <alignment horizontal="center" vertical="center" wrapText="1"/>
    </xf>
    <xf numFmtId="0" fontId="16" fillId="9" borderId="32" xfId="0" applyFont="1" applyFill="1" applyBorder="1" applyAlignment="1">
      <alignment horizontal="center" vertical="center" wrapText="1"/>
    </xf>
    <xf numFmtId="0" fontId="16" fillId="9" borderId="15"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6" fillId="5" borderId="12"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7" fillId="0" borderId="0" xfId="0" applyFont="1" applyAlignment="1">
      <alignment vertical="top"/>
    </xf>
    <xf numFmtId="0" fontId="6" fillId="0" borderId="0" xfId="0" applyFont="1" applyAlignment="1">
      <alignment vertical="top"/>
    </xf>
    <xf numFmtId="0" fontId="8" fillId="0" borderId="0" xfId="0" applyFont="1" applyAlignment="1">
      <alignment vertical="top"/>
    </xf>
    <xf numFmtId="0" fontId="20" fillId="0" borderId="44" xfId="0" applyFont="1" applyBorder="1" applyAlignment="1">
      <alignment horizontal="center" vertical="center" wrapText="1"/>
    </xf>
    <xf numFmtId="0" fontId="16" fillId="9" borderId="37" xfId="0" applyFont="1" applyFill="1" applyBorder="1" applyAlignment="1">
      <alignment vertical="center" wrapText="1"/>
    </xf>
    <xf numFmtId="0" fontId="16" fillId="9" borderId="38" xfId="0" applyFont="1" applyFill="1" applyBorder="1" applyAlignment="1">
      <alignment vertical="center" wrapText="1"/>
    </xf>
    <xf numFmtId="0" fontId="16" fillId="5" borderId="37" xfId="0" applyFont="1" applyFill="1" applyBorder="1" applyAlignment="1">
      <alignment vertical="center" wrapText="1"/>
    </xf>
    <xf numFmtId="0" fontId="16" fillId="5" borderId="35" xfId="0" applyFont="1" applyFill="1" applyBorder="1" applyAlignment="1">
      <alignment vertical="center" wrapText="1"/>
    </xf>
    <xf numFmtId="0" fontId="16" fillId="5" borderId="38" xfId="0" applyFont="1" applyFill="1" applyBorder="1" applyAlignment="1">
      <alignment horizontal="center" vertical="center" wrapText="1"/>
    </xf>
    <xf numFmtId="0" fontId="25" fillId="7" borderId="52" xfId="0" applyFont="1" applyFill="1" applyBorder="1" applyAlignment="1" applyProtection="1">
      <alignment horizontal="center" vertical="center"/>
      <protection locked="0"/>
    </xf>
    <xf numFmtId="0" fontId="25" fillId="7" borderId="19" xfId="0" applyFont="1" applyFill="1" applyBorder="1" applyAlignment="1" applyProtection="1">
      <alignment horizontal="center" vertical="center"/>
      <protection locked="0"/>
    </xf>
    <xf numFmtId="0" fontId="25" fillId="7" borderId="20" xfId="0" applyFont="1" applyFill="1" applyBorder="1" applyAlignment="1" applyProtection="1">
      <alignment horizontal="center" vertical="center"/>
      <protection locked="0"/>
    </xf>
    <xf numFmtId="164" fontId="21" fillId="0" borderId="51" xfId="0" applyNumberFormat="1" applyFont="1" applyBorder="1" applyAlignment="1">
      <alignment horizontal="right" vertical="center" wrapText="1" indent="1"/>
    </xf>
    <xf numFmtId="164" fontId="25" fillId="4" borderId="47" xfId="0" applyNumberFormat="1" applyFont="1" applyFill="1" applyBorder="1" applyAlignment="1">
      <alignment horizontal="right" vertical="center" wrapText="1" indent="1"/>
    </xf>
    <xf numFmtId="164" fontId="25" fillId="4" borderId="48" xfId="0" applyNumberFormat="1" applyFont="1" applyFill="1" applyBorder="1" applyAlignment="1">
      <alignment horizontal="right" vertical="center" wrapText="1" indent="1"/>
    </xf>
    <xf numFmtId="164" fontId="25" fillId="11" borderId="47" xfId="0" applyNumberFormat="1" applyFont="1" applyFill="1" applyBorder="1" applyAlignment="1">
      <alignment horizontal="right" vertical="center" wrapText="1" indent="1"/>
    </xf>
    <xf numFmtId="164" fontId="25" fillId="11" borderId="48" xfId="0" applyNumberFormat="1" applyFont="1" applyFill="1" applyBorder="1" applyAlignment="1">
      <alignment horizontal="right" vertical="center" wrapText="1" indent="1"/>
    </xf>
    <xf numFmtId="164" fontId="21" fillId="5" borderId="50" xfId="0" applyNumberFormat="1" applyFont="1" applyFill="1" applyBorder="1" applyAlignment="1">
      <alignment horizontal="right" vertical="center" wrapText="1" indent="1"/>
    </xf>
    <xf numFmtId="164" fontId="25" fillId="4" borderId="54" xfId="0" applyNumberFormat="1" applyFont="1" applyFill="1" applyBorder="1" applyAlignment="1">
      <alignment horizontal="right" vertical="center" wrapText="1" indent="1"/>
    </xf>
    <xf numFmtId="164" fontId="24" fillId="0" borderId="50" xfId="0" applyNumberFormat="1" applyFont="1" applyBorder="1" applyAlignment="1">
      <alignment horizontal="right" vertical="center" wrapText="1" indent="1"/>
    </xf>
    <xf numFmtId="0" fontId="26" fillId="0" borderId="55" xfId="0" applyFont="1" applyBorder="1" applyAlignment="1" applyProtection="1">
      <alignment horizontal="center" vertical="center"/>
      <protection locked="0"/>
    </xf>
    <xf numFmtId="0" fontId="25" fillId="0" borderId="26" xfId="0" applyFont="1" applyBorder="1" applyAlignment="1" applyProtection="1">
      <alignment horizontal="center" vertical="center" wrapText="1"/>
      <protection locked="0"/>
    </xf>
    <xf numFmtId="0" fontId="25" fillId="0" borderId="28" xfId="0" applyFont="1" applyBorder="1" applyAlignment="1" applyProtection="1">
      <alignment horizontal="center" vertical="center" wrapText="1"/>
      <protection locked="0"/>
    </xf>
    <xf numFmtId="0" fontId="26" fillId="0" borderId="56" xfId="0" applyFont="1" applyBorder="1" applyAlignment="1" applyProtection="1">
      <alignment horizontal="center" vertical="center"/>
      <protection locked="0"/>
    </xf>
    <xf numFmtId="164" fontId="21" fillId="0" borderId="55" xfId="0" applyNumberFormat="1" applyFont="1" applyBorder="1" applyAlignment="1">
      <alignment horizontal="right" vertical="center" wrapText="1" indent="1"/>
    </xf>
    <xf numFmtId="164" fontId="25" fillId="0" borderId="61" xfId="0" applyNumberFormat="1" applyFont="1" applyBorder="1" applyAlignment="1">
      <alignment horizontal="left" vertical="center" wrapText="1" indent="1"/>
    </xf>
    <xf numFmtId="164" fontId="25" fillId="4" borderId="57" xfId="0" applyNumberFormat="1" applyFont="1" applyFill="1" applyBorder="1" applyAlignment="1">
      <alignment horizontal="right" vertical="center" wrapText="1" indent="1"/>
    </xf>
    <xf numFmtId="164" fontId="25" fillId="4" borderId="58" xfId="0" applyNumberFormat="1" applyFont="1" applyFill="1" applyBorder="1" applyAlignment="1">
      <alignment horizontal="right" vertical="center" wrapText="1" indent="1"/>
    </xf>
    <xf numFmtId="164" fontId="25" fillId="11" borderId="57" xfId="0" applyNumberFormat="1" applyFont="1" applyFill="1" applyBorder="1" applyAlignment="1">
      <alignment horizontal="right" vertical="center" wrapText="1" indent="1"/>
    </xf>
    <xf numFmtId="164" fontId="25" fillId="11" borderId="62" xfId="0" applyNumberFormat="1" applyFont="1" applyFill="1" applyBorder="1" applyAlignment="1">
      <alignment horizontal="right" vertical="center" wrapText="1" indent="1"/>
    </xf>
    <xf numFmtId="164" fontId="25" fillId="11" borderId="58" xfId="0" applyNumberFormat="1" applyFont="1" applyFill="1" applyBorder="1" applyAlignment="1">
      <alignment horizontal="right" vertical="center" wrapText="1" indent="1"/>
    </xf>
    <xf numFmtId="164" fontId="25" fillId="11" borderId="63" xfId="0" applyNumberFormat="1" applyFont="1" applyFill="1" applyBorder="1" applyAlignment="1">
      <alignment horizontal="right" vertical="center" wrapText="1" indent="1"/>
    </xf>
    <xf numFmtId="164" fontId="21" fillId="5" borderId="64" xfId="0" applyNumberFormat="1" applyFont="1" applyFill="1" applyBorder="1" applyAlignment="1">
      <alignment horizontal="right" vertical="center" wrapText="1" indent="1"/>
    </xf>
    <xf numFmtId="0" fontId="12" fillId="0" borderId="65" xfId="0" applyFont="1" applyBorder="1" applyAlignment="1">
      <alignment wrapText="1"/>
    </xf>
    <xf numFmtId="10" fontId="14" fillId="7" borderId="66" xfId="0" applyNumberFormat="1" applyFont="1" applyFill="1" applyBorder="1" applyAlignment="1">
      <alignment horizontal="right" vertical="center"/>
    </xf>
    <xf numFmtId="164" fontId="25" fillId="4" borderId="59" xfId="0" applyNumberFormat="1" applyFont="1" applyFill="1" applyBorder="1" applyAlignment="1">
      <alignment horizontal="right" vertical="center" wrapText="1" indent="1"/>
    </xf>
    <xf numFmtId="165" fontId="14" fillId="4" borderId="33" xfId="0" applyNumberFormat="1" applyFont="1" applyFill="1" applyBorder="1" applyAlignment="1">
      <alignment horizontal="right" vertical="center"/>
    </xf>
    <xf numFmtId="7" fontId="14" fillId="7" borderId="70" xfId="0" quotePrefix="1" applyNumberFormat="1" applyFont="1" applyFill="1" applyBorder="1" applyAlignment="1">
      <alignment horizontal="right" vertical="center"/>
    </xf>
    <xf numFmtId="0" fontId="26" fillId="0" borderId="71" xfId="0" applyFont="1" applyBorder="1" applyAlignment="1" applyProtection="1">
      <alignment horizontal="center" vertical="center"/>
      <protection locked="0"/>
    </xf>
    <xf numFmtId="0" fontId="25" fillId="0" borderId="36" xfId="0" applyFont="1" applyBorder="1" applyAlignment="1" applyProtection="1">
      <alignment horizontal="center" vertical="center" wrapText="1"/>
      <protection locked="0"/>
    </xf>
    <xf numFmtId="0" fontId="25" fillId="0" borderId="34" xfId="0" applyFont="1" applyBorder="1" applyAlignment="1" applyProtection="1">
      <alignment horizontal="center" vertical="center" wrapText="1"/>
      <protection locked="0"/>
    </xf>
    <xf numFmtId="0" fontId="26" fillId="0" borderId="76" xfId="0" applyFont="1" applyBorder="1" applyAlignment="1" applyProtection="1">
      <alignment horizontal="center" vertical="center"/>
      <protection locked="0"/>
    </xf>
    <xf numFmtId="164" fontId="21" fillId="0" borderId="71" xfId="0" applyNumberFormat="1" applyFont="1" applyBorder="1" applyAlignment="1">
      <alignment horizontal="right" vertical="center" wrapText="1" indent="1"/>
    </xf>
    <xf numFmtId="164" fontId="25" fillId="4" borderId="72" xfId="0" applyNumberFormat="1" applyFont="1" applyFill="1" applyBorder="1" applyAlignment="1">
      <alignment horizontal="right" vertical="center" wrapText="1" indent="1"/>
    </xf>
    <xf numFmtId="164" fontId="25" fillId="4" borderId="73" xfId="0" applyNumberFormat="1" applyFont="1" applyFill="1" applyBorder="1" applyAlignment="1">
      <alignment horizontal="right" vertical="center" wrapText="1" indent="1"/>
    </xf>
    <xf numFmtId="164" fontId="25" fillId="11" borderId="72" xfId="0" applyNumberFormat="1" applyFont="1" applyFill="1" applyBorder="1" applyAlignment="1">
      <alignment horizontal="right" vertical="center" wrapText="1" indent="1"/>
    </xf>
    <xf numFmtId="164" fontId="25" fillId="11" borderId="77" xfId="0" applyNumberFormat="1" applyFont="1" applyFill="1" applyBorder="1" applyAlignment="1">
      <alignment horizontal="right" vertical="center" wrapText="1" indent="1"/>
    </xf>
    <xf numFmtId="164" fontId="25" fillId="11" borderId="73" xfId="0" applyNumberFormat="1" applyFont="1" applyFill="1" applyBorder="1" applyAlignment="1">
      <alignment horizontal="right" vertical="center" wrapText="1" indent="1"/>
    </xf>
    <xf numFmtId="164" fontId="25" fillId="11" borderId="78" xfId="0" applyNumberFormat="1" applyFont="1" applyFill="1" applyBorder="1" applyAlignment="1">
      <alignment horizontal="right" vertical="center" wrapText="1" indent="1"/>
    </xf>
    <xf numFmtId="164" fontId="21" fillId="5" borderId="79" xfId="0" applyNumberFormat="1" applyFont="1" applyFill="1" applyBorder="1" applyAlignment="1">
      <alignment horizontal="right" vertical="center" wrapText="1" indent="1"/>
    </xf>
    <xf numFmtId="0" fontId="12" fillId="0" borderId="80" xfId="0" applyFont="1" applyBorder="1" applyAlignment="1">
      <alignment wrapText="1"/>
    </xf>
    <xf numFmtId="166" fontId="14" fillId="7" borderId="33" xfId="0" quotePrefix="1" applyNumberFormat="1" applyFont="1" applyFill="1" applyBorder="1" applyAlignment="1">
      <alignment horizontal="right" vertical="center"/>
    </xf>
    <xf numFmtId="0" fontId="30" fillId="0" borderId="0" xfId="0" applyFont="1"/>
    <xf numFmtId="0" fontId="26" fillId="0" borderId="81" xfId="0" applyFont="1" applyBorder="1" applyAlignment="1" applyProtection="1">
      <alignment horizontal="center" vertical="center"/>
      <protection locked="0"/>
    </xf>
    <xf numFmtId="164" fontId="25" fillId="0" borderId="82" xfId="0" applyNumberFormat="1" applyFont="1" applyBorder="1" applyAlignment="1" applyProtection="1">
      <alignment horizontal="right" vertical="center" wrapText="1" indent="1"/>
      <protection locked="0"/>
    </xf>
    <xf numFmtId="164" fontId="25" fillId="0" borderId="83" xfId="0" applyNumberFormat="1" applyFont="1" applyBorder="1" applyAlignment="1" applyProtection="1">
      <alignment horizontal="right" vertical="center" wrapText="1" indent="1"/>
      <protection locked="0"/>
    </xf>
    <xf numFmtId="164" fontId="25" fillId="0" borderId="84" xfId="0" applyNumberFormat="1" applyFont="1" applyBorder="1" applyAlignment="1" applyProtection="1">
      <alignment horizontal="right" vertical="center" wrapText="1" indent="1"/>
      <protection locked="0"/>
    </xf>
    <xf numFmtId="164" fontId="25" fillId="0" borderId="85" xfId="0" applyNumberFormat="1" applyFont="1" applyBorder="1" applyAlignment="1">
      <alignment horizontal="right" vertical="center" wrapText="1" indent="1"/>
    </xf>
    <xf numFmtId="0" fontId="26" fillId="0" borderId="86" xfId="0" applyFont="1" applyBorder="1" applyAlignment="1" applyProtection="1">
      <alignment horizontal="center" vertical="center"/>
      <protection locked="0"/>
    </xf>
    <xf numFmtId="164" fontId="25" fillId="11" borderId="87" xfId="0" applyNumberFormat="1" applyFont="1" applyFill="1" applyBorder="1" applyAlignment="1">
      <alignment horizontal="right" vertical="center" wrapText="1" indent="1"/>
    </xf>
    <xf numFmtId="164" fontId="25" fillId="11" borderId="83" xfId="0" applyNumberFormat="1" applyFont="1" applyFill="1" applyBorder="1" applyAlignment="1">
      <alignment horizontal="right" vertical="center" wrapText="1" indent="1"/>
    </xf>
    <xf numFmtId="164" fontId="25" fillId="11" borderId="82" xfId="0" applyNumberFormat="1" applyFont="1" applyFill="1" applyBorder="1" applyAlignment="1">
      <alignment horizontal="right" vertical="center" wrapText="1" indent="1"/>
    </xf>
    <xf numFmtId="164" fontId="25" fillId="11" borderId="84" xfId="0" applyNumberFormat="1" applyFont="1" applyFill="1" applyBorder="1" applyAlignment="1">
      <alignment horizontal="right" vertical="center" wrapText="1" indent="1"/>
    </xf>
    <xf numFmtId="0" fontId="12" fillId="0" borderId="88" xfId="0" applyFont="1" applyBorder="1" applyAlignment="1">
      <alignment wrapText="1"/>
    </xf>
    <xf numFmtId="165" fontId="14" fillId="4" borderId="66" xfId="0" applyNumberFormat="1" applyFont="1" applyFill="1" applyBorder="1" applyAlignment="1">
      <alignment horizontal="right" vertical="center"/>
    </xf>
    <xf numFmtId="0" fontId="26" fillId="0" borderId="60" xfId="0" applyFont="1" applyBorder="1" applyAlignment="1" applyProtection="1">
      <alignment horizontal="center" vertical="center"/>
      <protection locked="0"/>
    </xf>
    <xf numFmtId="164" fontId="25" fillId="4" borderId="56" xfId="0" applyNumberFormat="1" applyFont="1" applyFill="1" applyBorder="1" applyAlignment="1">
      <alignment horizontal="right" vertical="center" wrapText="1" indent="1"/>
    </xf>
    <xf numFmtId="164" fontId="25" fillId="11" borderId="59" xfId="0" applyNumberFormat="1" applyFont="1" applyFill="1" applyBorder="1" applyAlignment="1">
      <alignment horizontal="right" vertical="center" wrapText="1" indent="1"/>
    </xf>
    <xf numFmtId="164" fontId="21" fillId="5" borderId="65" xfId="0" applyNumberFormat="1" applyFont="1" applyFill="1" applyBorder="1" applyAlignment="1">
      <alignment horizontal="right" vertical="center" wrapText="1" indent="1"/>
    </xf>
    <xf numFmtId="0" fontId="14" fillId="0" borderId="7" xfId="0" applyFont="1" applyBorder="1" applyAlignment="1">
      <alignment vertical="center"/>
    </xf>
    <xf numFmtId="164" fontId="21" fillId="0" borderId="56" xfId="0" applyNumberFormat="1" applyFont="1" applyBorder="1" applyAlignment="1">
      <alignment horizontal="right" vertical="center" wrapText="1" indent="1"/>
    </xf>
    <xf numFmtId="164" fontId="14" fillId="7" borderId="89" xfId="0" applyNumberFormat="1" applyFont="1" applyFill="1" applyBorder="1" applyAlignment="1">
      <alignment horizontal="center" vertical="center"/>
    </xf>
    <xf numFmtId="164" fontId="25" fillId="4" borderId="76" xfId="0" applyNumberFormat="1" applyFont="1" applyFill="1" applyBorder="1" applyAlignment="1">
      <alignment horizontal="right" vertical="center" wrapText="1" indent="1"/>
    </xf>
    <xf numFmtId="164" fontId="25" fillId="11" borderId="74" xfId="0" applyNumberFormat="1" applyFont="1" applyFill="1" applyBorder="1" applyAlignment="1">
      <alignment horizontal="right" vertical="center" wrapText="1" indent="1"/>
    </xf>
    <xf numFmtId="164" fontId="21" fillId="5" borderId="80" xfId="0" applyNumberFormat="1" applyFont="1" applyFill="1" applyBorder="1" applyAlignment="1">
      <alignment horizontal="right" vertical="center" wrapText="1" indent="1"/>
    </xf>
    <xf numFmtId="0" fontId="26" fillId="0" borderId="53" xfId="0" applyFont="1" applyBorder="1" applyAlignment="1" applyProtection="1">
      <alignment horizontal="center" vertical="center"/>
      <protection locked="0"/>
    </xf>
    <xf numFmtId="164" fontId="21" fillId="0" borderId="86" xfId="0" applyNumberFormat="1" applyFont="1" applyBorder="1" applyAlignment="1">
      <alignment horizontal="right" vertical="center" wrapText="1" indent="1"/>
    </xf>
    <xf numFmtId="164" fontId="25" fillId="4" borderId="86" xfId="0" applyNumberFormat="1" applyFont="1" applyFill="1" applyBorder="1" applyAlignment="1">
      <alignment horizontal="right" vertical="center" wrapText="1" indent="1"/>
    </xf>
    <xf numFmtId="164" fontId="14" fillId="7" borderId="66" xfId="0" applyNumberFormat="1" applyFont="1" applyFill="1" applyBorder="1" applyAlignment="1">
      <alignment horizontal="center" vertical="center"/>
    </xf>
    <xf numFmtId="0" fontId="26" fillId="0" borderId="75" xfId="0" applyFont="1" applyBorder="1" applyAlignment="1" applyProtection="1">
      <alignment horizontal="center" vertical="center"/>
      <protection locked="0"/>
    </xf>
    <xf numFmtId="164" fontId="21" fillId="0" borderId="93" xfId="0" applyNumberFormat="1" applyFont="1" applyBorder="1" applyAlignment="1">
      <alignment horizontal="right" vertical="center" wrapText="1" indent="1"/>
    </xf>
    <xf numFmtId="164" fontId="25" fillId="0" borderId="94" xfId="0" applyNumberFormat="1" applyFont="1" applyBorder="1" applyAlignment="1">
      <alignment horizontal="left" vertical="center" wrapText="1" indent="1"/>
    </xf>
    <xf numFmtId="164" fontId="25" fillId="4" borderId="95" xfId="0" applyNumberFormat="1" applyFont="1" applyFill="1" applyBorder="1" applyAlignment="1">
      <alignment horizontal="right" vertical="center" wrapText="1" indent="1"/>
    </xf>
    <xf numFmtId="164" fontId="25" fillId="4" borderId="92" xfId="0" applyNumberFormat="1" applyFont="1" applyFill="1" applyBorder="1" applyAlignment="1">
      <alignment horizontal="right" vertical="center" wrapText="1" indent="1"/>
    </xf>
    <xf numFmtId="164" fontId="25" fillId="11" borderId="96" xfId="0" applyNumberFormat="1" applyFont="1" applyFill="1" applyBorder="1" applyAlignment="1">
      <alignment horizontal="right" vertical="center" wrapText="1" indent="1"/>
    </xf>
    <xf numFmtId="164" fontId="25" fillId="11" borderId="97" xfId="0" applyNumberFormat="1" applyFont="1" applyFill="1" applyBorder="1" applyAlignment="1">
      <alignment horizontal="right" vertical="center" wrapText="1" indent="1"/>
    </xf>
    <xf numFmtId="164" fontId="25" fillId="11" borderId="98" xfId="0" applyNumberFormat="1" applyFont="1" applyFill="1" applyBorder="1" applyAlignment="1">
      <alignment horizontal="right" vertical="center" wrapText="1" indent="1"/>
    </xf>
    <xf numFmtId="164" fontId="25" fillId="11" borderId="99" xfId="0" applyNumberFormat="1" applyFont="1" applyFill="1" applyBorder="1" applyAlignment="1">
      <alignment horizontal="right" vertical="center" wrapText="1" indent="1"/>
    </xf>
    <xf numFmtId="164" fontId="25" fillId="11" borderId="100" xfId="0" applyNumberFormat="1" applyFont="1" applyFill="1" applyBorder="1" applyAlignment="1">
      <alignment horizontal="right" vertical="center" wrapText="1" indent="1"/>
    </xf>
    <xf numFmtId="164" fontId="21" fillId="5" borderId="101" xfId="0" applyNumberFormat="1" applyFont="1" applyFill="1" applyBorder="1" applyAlignment="1">
      <alignment horizontal="right" vertical="center" wrapText="1" indent="1"/>
    </xf>
    <xf numFmtId="164" fontId="25" fillId="4" borderId="102" xfId="0" applyNumberFormat="1" applyFont="1" applyFill="1" applyBorder="1" applyAlignment="1">
      <alignment horizontal="right" vertical="center" wrapText="1" indent="1"/>
    </xf>
    <xf numFmtId="164" fontId="24" fillId="0" borderId="103" xfId="0" applyNumberFormat="1" applyFont="1" applyBorder="1" applyAlignment="1">
      <alignment horizontal="right" vertical="center" wrapText="1" indent="1"/>
    </xf>
    <xf numFmtId="0" fontId="12" fillId="0" borderId="104" xfId="0" applyFont="1" applyBorder="1" applyAlignment="1">
      <alignment wrapText="1"/>
    </xf>
    <xf numFmtId="3" fontId="35" fillId="2" borderId="49" xfId="0" applyNumberFormat="1" applyFont="1" applyFill="1" applyBorder="1" applyAlignment="1">
      <alignment horizontal="center" vertical="center" wrapText="1"/>
    </xf>
    <xf numFmtId="3" fontId="35" fillId="7" borderId="0" xfId="0" applyNumberFormat="1" applyFont="1" applyFill="1" applyAlignment="1">
      <alignment horizontal="center" vertical="center" wrapText="1"/>
    </xf>
    <xf numFmtId="0" fontId="34" fillId="0" borderId="0" xfId="0" applyFont="1" applyAlignment="1">
      <alignment horizontal="left" vertical="center" wrapText="1"/>
    </xf>
    <xf numFmtId="3" fontId="34" fillId="7" borderId="0" xfId="0" applyNumberFormat="1" applyFont="1" applyFill="1" applyAlignment="1">
      <alignment horizontal="left" vertical="center" wrapText="1"/>
    </xf>
    <xf numFmtId="0" fontId="34" fillId="0" borderId="0" xfId="0" applyFont="1" applyAlignment="1">
      <alignment vertical="center" wrapText="1"/>
    </xf>
    <xf numFmtId="0" fontId="34" fillId="0" borderId="0" xfId="0" applyFont="1" applyAlignment="1">
      <alignment horizontal="left" vertical="center" wrapText="1" indent="4"/>
    </xf>
    <xf numFmtId="164" fontId="35" fillId="2" borderId="108" xfId="0" applyNumberFormat="1" applyFont="1" applyFill="1" applyBorder="1" applyAlignment="1">
      <alignment horizontal="right" vertical="center" wrapText="1" indent="1"/>
    </xf>
    <xf numFmtId="0" fontId="34" fillId="0" borderId="0" xfId="0" applyFont="1" applyAlignment="1">
      <alignment horizontal="center" vertical="center" wrapText="1"/>
    </xf>
    <xf numFmtId="164" fontId="34" fillId="4" borderId="109" xfId="0" applyNumberFormat="1" applyFont="1" applyFill="1" applyBorder="1" applyAlignment="1">
      <alignment horizontal="left" vertical="center" indent="3"/>
    </xf>
    <xf numFmtId="164" fontId="34" fillId="4" borderId="110" xfId="0" applyNumberFormat="1" applyFont="1" applyFill="1" applyBorder="1" applyAlignment="1">
      <alignment horizontal="left" vertical="center" indent="3"/>
    </xf>
    <xf numFmtId="164" fontId="34" fillId="11" borderId="109" xfId="0" applyNumberFormat="1" applyFont="1" applyFill="1" applyBorder="1" applyAlignment="1">
      <alignment horizontal="left" vertical="center" indent="3"/>
    </xf>
    <xf numFmtId="164" fontId="34" fillId="11" borderId="111" xfId="0" applyNumberFormat="1" applyFont="1" applyFill="1" applyBorder="1" applyAlignment="1">
      <alignment horizontal="left" vertical="center" indent="3"/>
    </xf>
    <xf numFmtId="164" fontId="34" fillId="11" borderId="112" xfId="0" applyNumberFormat="1" applyFont="1" applyFill="1" applyBorder="1" applyAlignment="1">
      <alignment horizontal="left" vertical="center" indent="3"/>
    </xf>
    <xf numFmtId="164" fontId="34" fillId="11" borderId="110" xfId="0" applyNumberFormat="1" applyFont="1" applyFill="1" applyBorder="1" applyAlignment="1">
      <alignment horizontal="left" vertical="center" indent="3"/>
    </xf>
    <xf numFmtId="164" fontId="36" fillId="5" borderId="66" xfId="0" applyNumberFormat="1" applyFont="1" applyFill="1" applyBorder="1" applyAlignment="1">
      <alignment horizontal="right" vertical="center" wrapText="1" indent="1"/>
    </xf>
    <xf numFmtId="164" fontId="25" fillId="4" borderId="66" xfId="0" applyNumberFormat="1" applyFont="1" applyFill="1" applyBorder="1" applyAlignment="1">
      <alignment horizontal="right" vertical="center" wrapText="1" indent="1"/>
    </xf>
    <xf numFmtId="164" fontId="37" fillId="2" borderId="66" xfId="0" applyNumberFormat="1" applyFont="1" applyFill="1" applyBorder="1" applyAlignment="1">
      <alignment horizontal="right" vertical="center" wrapText="1" indent="1"/>
    </xf>
    <xf numFmtId="164" fontId="39" fillId="7" borderId="7" xfId="0" applyNumberFormat="1" applyFont="1" applyFill="1" applyBorder="1" applyAlignment="1">
      <alignment horizontal="right" vertical="center"/>
    </xf>
    <xf numFmtId="0" fontId="41" fillId="0" borderId="0" xfId="0" applyFont="1" applyAlignment="1">
      <alignment horizontal="left" vertical="center"/>
    </xf>
    <xf numFmtId="0" fontId="41" fillId="0" borderId="0" xfId="0" applyFont="1" applyAlignment="1">
      <alignment horizontal="left" vertical="center" wrapText="1"/>
    </xf>
    <xf numFmtId="0" fontId="41" fillId="0" borderId="0" xfId="0" applyFont="1"/>
    <xf numFmtId="0" fontId="1" fillId="0" borderId="0" xfId="0" applyFont="1" applyAlignment="1">
      <alignment horizontal="left" vertical="center" wrapText="1"/>
    </xf>
    <xf numFmtId="0" fontId="42" fillId="0" borderId="0" xfId="0" applyFont="1" applyAlignment="1">
      <alignment horizontal="left" vertical="center" wrapText="1"/>
    </xf>
    <xf numFmtId="0" fontId="29" fillId="0" borderId="0" xfId="0" applyFont="1"/>
    <xf numFmtId="0" fontId="34" fillId="0" borderId="0" xfId="0" applyFont="1" applyAlignment="1">
      <alignment vertical="top" wrapText="1"/>
    </xf>
    <xf numFmtId="164" fontId="34" fillId="0" borderId="0" xfId="0" applyNumberFormat="1" applyFont="1" applyAlignment="1">
      <alignment horizontal="left" vertical="center" indent="3"/>
    </xf>
    <xf numFmtId="0" fontId="43" fillId="0" borderId="0" xfId="0" applyFont="1" applyAlignment="1">
      <alignment horizontal="left" indent="5"/>
    </xf>
    <xf numFmtId="0" fontId="43" fillId="0" borderId="0" xfId="0" applyFont="1"/>
    <xf numFmtId="0" fontId="7" fillId="7" borderId="0" xfId="0" applyFont="1" applyFill="1"/>
    <xf numFmtId="7" fontId="14" fillId="7" borderId="0" xfId="0" applyNumberFormat="1" applyFont="1" applyFill="1"/>
    <xf numFmtId="167" fontId="14" fillId="7" borderId="0" xfId="0" applyNumberFormat="1" applyFont="1" applyFill="1"/>
    <xf numFmtId="167" fontId="7" fillId="7" borderId="0" xfId="0" applyNumberFormat="1" applyFont="1" applyFill="1"/>
    <xf numFmtId="165" fontId="14" fillId="7" borderId="0" xfId="0" applyNumberFormat="1" applyFont="1" applyFill="1"/>
    <xf numFmtId="167" fontId="14" fillId="0" borderId="0" xfId="0" applyNumberFormat="1" applyFont="1" applyAlignment="1">
      <alignment horizontal="left"/>
    </xf>
    <xf numFmtId="167" fontId="7" fillId="0" borderId="0" xfId="0" applyNumberFormat="1" applyFont="1"/>
    <xf numFmtId="0" fontId="10" fillId="0" borderId="0" xfId="0" applyFont="1" applyAlignment="1" applyProtection="1">
      <alignment vertical="center" wrapText="1"/>
      <protection locked="0"/>
    </xf>
    <xf numFmtId="0" fontId="2" fillId="0" borderId="0" xfId="0" applyFont="1" applyAlignment="1">
      <alignment vertical="center"/>
    </xf>
    <xf numFmtId="0" fontId="3" fillId="0" borderId="0" xfId="0" applyFont="1" applyAlignment="1">
      <alignment horizontal="left" indent="3"/>
    </xf>
    <xf numFmtId="0" fontId="4" fillId="0" borderId="0" xfId="0" applyFont="1" applyAlignment="1">
      <alignment vertical="center"/>
    </xf>
    <xf numFmtId="0" fontId="4" fillId="0" borderId="0" xfId="0" applyFont="1" applyAlignment="1">
      <alignment horizontal="left" indent="3"/>
    </xf>
    <xf numFmtId="0" fontId="1" fillId="0" borderId="0" xfId="0" applyFont="1" applyAlignment="1">
      <alignment horizontal="left" vertical="center" readingOrder="1"/>
    </xf>
    <xf numFmtId="0" fontId="1" fillId="0" borderId="0" xfId="0" applyFont="1" applyAlignment="1">
      <alignment horizontal="left" vertical="center"/>
    </xf>
    <xf numFmtId="0" fontId="51" fillId="0" borderId="0" xfId="0" applyFont="1"/>
    <xf numFmtId="0" fontId="52" fillId="0" borderId="0" xfId="0" applyFont="1"/>
    <xf numFmtId="0" fontId="53" fillId="0" borderId="0" xfId="0" applyFont="1"/>
    <xf numFmtId="0" fontId="54" fillId="0" borderId="0" xfId="0" applyFont="1" applyAlignment="1">
      <alignment horizontal="left" vertical="center"/>
    </xf>
    <xf numFmtId="0" fontId="54" fillId="0" borderId="0" xfId="0" applyFont="1"/>
    <xf numFmtId="0" fontId="55" fillId="0" borderId="0" xfId="0" applyFont="1"/>
    <xf numFmtId="0" fontId="13" fillId="12" borderId="119" xfId="0" applyFont="1" applyFill="1" applyBorder="1" applyAlignment="1">
      <alignment horizontal="center" vertical="center" wrapText="1"/>
    </xf>
    <xf numFmtId="2" fontId="25" fillId="0" borderId="26" xfId="0" applyNumberFormat="1" applyFont="1" applyBorder="1" applyAlignment="1" applyProtection="1">
      <alignment horizontal="center" vertical="center" wrapText="1"/>
      <protection locked="0"/>
    </xf>
    <xf numFmtId="2" fontId="25" fillId="0" borderId="34" xfId="0" applyNumberFormat="1" applyFont="1" applyBorder="1" applyAlignment="1" applyProtection="1">
      <alignment horizontal="center" vertical="center" wrapText="1"/>
      <protection locked="0"/>
    </xf>
    <xf numFmtId="0" fontId="10" fillId="0" borderId="113"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protection locked="0"/>
    </xf>
    <xf numFmtId="0" fontId="27" fillId="0" borderId="26" xfId="0" applyFont="1" applyBorder="1" applyAlignment="1" applyProtection="1">
      <alignment horizontal="center" vertical="center" wrapText="1"/>
      <protection locked="0"/>
    </xf>
    <xf numFmtId="0" fontId="26" fillId="0" borderId="34" xfId="0" applyFont="1" applyBorder="1" applyAlignment="1" applyProtection="1">
      <alignment horizontal="center" vertical="center"/>
      <protection locked="0"/>
    </xf>
    <xf numFmtId="0" fontId="27" fillId="0" borderId="34" xfId="0" applyFont="1" applyBorder="1" applyAlignment="1" applyProtection="1">
      <alignment horizontal="center" vertical="center" wrapText="1"/>
      <protection locked="0"/>
    </xf>
    <xf numFmtId="0" fontId="25" fillId="0" borderId="29" xfId="0" applyFont="1" applyBorder="1" applyAlignment="1" applyProtection="1">
      <alignment horizontal="center" vertical="center" wrapText="1"/>
      <protection locked="0"/>
    </xf>
    <xf numFmtId="0" fontId="25" fillId="0" borderId="129" xfId="0" applyFont="1" applyBorder="1" applyAlignment="1" applyProtection="1">
      <alignment horizontal="center" vertical="center" wrapText="1"/>
      <protection locked="0"/>
    </xf>
    <xf numFmtId="0" fontId="42" fillId="0" borderId="0" xfId="0" applyFont="1"/>
    <xf numFmtId="0" fontId="61" fillId="0" borderId="0" xfId="0" applyFont="1"/>
    <xf numFmtId="0" fontId="25" fillId="0" borderId="130" xfId="0" applyFont="1" applyBorder="1" applyAlignment="1" applyProtection="1">
      <alignment horizontal="center" vertical="center" wrapText="1"/>
      <protection locked="0"/>
    </xf>
    <xf numFmtId="0" fontId="25" fillId="0" borderId="131" xfId="0" applyFont="1" applyBorder="1" applyAlignment="1" applyProtection="1">
      <alignment horizontal="center" vertical="center" wrapText="1"/>
      <protection locked="0"/>
    </xf>
    <xf numFmtId="0" fontId="25" fillId="0" borderId="13" xfId="0" applyFont="1" applyBorder="1" applyAlignment="1" applyProtection="1">
      <alignment horizontal="center" vertical="center" wrapText="1"/>
      <protection locked="0"/>
    </xf>
    <xf numFmtId="0" fontId="25" fillId="15" borderId="127" xfId="0" applyFont="1" applyFill="1" applyBorder="1" applyAlignment="1" applyProtection="1">
      <alignment horizontal="center" vertical="center" wrapText="1"/>
      <protection locked="0"/>
    </xf>
    <xf numFmtId="0" fontId="25" fillId="15" borderId="26" xfId="0" applyFont="1" applyFill="1" applyBorder="1" applyAlignment="1" applyProtection="1">
      <alignment horizontal="center" vertical="center" wrapText="1"/>
      <protection locked="0"/>
    </xf>
    <xf numFmtId="0" fontId="25" fillId="15" borderId="123" xfId="0" applyFont="1" applyFill="1" applyBorder="1" applyAlignment="1" applyProtection="1">
      <alignment horizontal="center" vertical="center" wrapText="1"/>
      <protection locked="0"/>
    </xf>
    <xf numFmtId="0" fontId="25" fillId="15" borderId="128" xfId="0" applyFont="1" applyFill="1" applyBorder="1" applyAlignment="1" applyProtection="1">
      <alignment horizontal="center" vertical="center" wrapText="1"/>
      <protection locked="0"/>
    </xf>
    <xf numFmtId="0" fontId="25" fillId="15" borderId="124" xfId="0" applyFont="1" applyFill="1" applyBorder="1" applyAlignment="1" applyProtection="1">
      <alignment horizontal="center" vertical="center" wrapText="1"/>
      <protection locked="0"/>
    </xf>
    <xf numFmtId="0" fontId="25" fillId="15" borderId="125" xfId="0" applyFont="1" applyFill="1" applyBorder="1" applyAlignment="1" applyProtection="1">
      <alignment horizontal="center" vertical="center" wrapText="1"/>
      <protection locked="0"/>
    </xf>
    <xf numFmtId="0" fontId="25" fillId="15" borderId="132" xfId="0" applyFont="1" applyFill="1" applyBorder="1" applyAlignment="1" applyProtection="1">
      <alignment horizontal="center" vertical="center" wrapText="1"/>
      <protection locked="0"/>
    </xf>
    <xf numFmtId="0" fontId="25" fillId="15" borderId="11" xfId="0" applyFont="1" applyFill="1" applyBorder="1" applyAlignment="1" applyProtection="1">
      <alignment horizontal="center" vertical="center" wrapText="1"/>
      <protection locked="0"/>
    </xf>
    <xf numFmtId="0" fontId="25" fillId="15" borderId="133" xfId="0" applyFont="1" applyFill="1" applyBorder="1" applyAlignment="1" applyProtection="1">
      <alignment horizontal="center" vertical="center" wrapText="1"/>
      <protection locked="0"/>
    </xf>
    <xf numFmtId="0" fontId="26" fillId="0" borderId="10" xfId="0" applyFont="1" applyBorder="1" applyAlignment="1" applyProtection="1">
      <alignment horizontal="center" vertical="center"/>
      <protection locked="0"/>
    </xf>
    <xf numFmtId="0" fontId="27" fillId="0" borderId="11" xfId="0"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25" fillId="0" borderId="134" xfId="0" applyFont="1" applyBorder="1" applyAlignment="1" applyProtection="1">
      <alignment horizontal="center" vertical="center" wrapText="1"/>
      <protection locked="0"/>
    </xf>
    <xf numFmtId="0" fontId="25" fillId="0" borderId="135" xfId="0" applyFont="1" applyBorder="1" applyAlignment="1" applyProtection="1">
      <alignment horizontal="center" vertical="center" wrapText="1"/>
      <protection locked="0"/>
    </xf>
    <xf numFmtId="0" fontId="25" fillId="0" borderId="14" xfId="0" applyFont="1" applyBorder="1" applyAlignment="1" applyProtection="1">
      <alignment horizontal="center" vertical="center" wrapText="1"/>
      <protection locked="0"/>
    </xf>
    <xf numFmtId="2" fontId="25" fillId="0" borderId="11" xfId="0" applyNumberFormat="1" applyFont="1" applyBorder="1" applyAlignment="1" applyProtection="1">
      <alignment horizontal="center" vertical="center" wrapText="1"/>
      <protection locked="0"/>
    </xf>
    <xf numFmtId="164" fontId="25" fillId="0" borderId="139" xfId="0" applyNumberFormat="1" applyFont="1" applyBorder="1" applyAlignment="1" applyProtection="1">
      <alignment horizontal="right" vertical="center" wrapText="1" indent="1"/>
      <protection locked="0"/>
    </xf>
    <xf numFmtId="164" fontId="25" fillId="0" borderId="140" xfId="0" applyNumberFormat="1" applyFont="1" applyBorder="1" applyAlignment="1" applyProtection="1">
      <alignment horizontal="right" vertical="center" wrapText="1" indent="1"/>
      <protection locked="0"/>
    </xf>
    <xf numFmtId="0" fontId="66" fillId="0" borderId="0" xfId="0" applyFont="1"/>
    <xf numFmtId="3" fontId="35" fillId="16" borderId="39" xfId="0" applyNumberFormat="1" applyFont="1" applyFill="1" applyBorder="1" applyAlignment="1">
      <alignment horizontal="center" vertical="center" wrapText="1"/>
    </xf>
    <xf numFmtId="4" fontId="35" fillId="16" borderId="126" xfId="0" applyNumberFormat="1" applyFont="1" applyFill="1" applyBorder="1" applyAlignment="1">
      <alignment horizontal="center" vertical="center" wrapText="1"/>
    </xf>
    <xf numFmtId="3" fontId="35" fillId="16" borderId="126" xfId="0" applyNumberFormat="1" applyFont="1" applyFill="1" applyBorder="1" applyAlignment="1">
      <alignment horizontal="center" vertical="center" wrapText="1"/>
    </xf>
    <xf numFmtId="164" fontId="35" fillId="16" borderId="49" xfId="0" applyNumberFormat="1" applyFont="1" applyFill="1" applyBorder="1" applyAlignment="1">
      <alignment horizontal="right" vertical="center" wrapText="1" indent="1"/>
    </xf>
    <xf numFmtId="164" fontId="35" fillId="16" borderId="105" xfId="0" applyNumberFormat="1" applyFont="1" applyFill="1" applyBorder="1" applyAlignment="1">
      <alignment horizontal="right" vertical="center" wrapText="1" indent="1"/>
    </xf>
    <xf numFmtId="164" fontId="35" fillId="16" borderId="106" xfId="0" applyNumberFormat="1" applyFont="1" applyFill="1" applyBorder="1" applyAlignment="1">
      <alignment horizontal="right" vertical="center" wrapText="1" indent="1"/>
    </xf>
    <xf numFmtId="164" fontId="35" fillId="16" borderId="107" xfId="0" applyNumberFormat="1" applyFont="1" applyFill="1" applyBorder="1" applyAlignment="1">
      <alignment horizontal="right" vertical="center" wrapText="1" indent="1"/>
    </xf>
    <xf numFmtId="0" fontId="67" fillId="0" borderId="0" xfId="0" applyFont="1" applyAlignment="1">
      <alignment horizontal="left" vertical="center"/>
    </xf>
    <xf numFmtId="0" fontId="56" fillId="5" borderId="12" xfId="0" applyFont="1" applyFill="1" applyBorder="1" applyAlignment="1">
      <alignment horizontal="center" vertical="center" wrapText="1"/>
    </xf>
    <xf numFmtId="0" fontId="59" fillId="5" borderId="12" xfId="0" applyFont="1" applyFill="1" applyBorder="1" applyAlignment="1">
      <alignment horizontal="center" vertical="center" wrapText="1"/>
    </xf>
    <xf numFmtId="0" fontId="59" fillId="5" borderId="35" xfId="0" applyFont="1" applyFill="1" applyBorder="1" applyAlignment="1">
      <alignment horizontal="center" vertical="center" wrapText="1"/>
    </xf>
    <xf numFmtId="0" fontId="59" fillId="5" borderId="12" xfId="0" applyFont="1" applyFill="1" applyBorder="1" applyAlignment="1">
      <alignment horizontal="center" vertical="center"/>
    </xf>
    <xf numFmtId="0" fontId="58" fillId="5" borderId="12" xfId="0" applyFont="1" applyFill="1" applyBorder="1" applyAlignment="1">
      <alignment horizontal="center" vertical="center" wrapText="1"/>
    </xf>
    <xf numFmtId="0" fontId="56" fillId="5" borderId="17" xfId="0" applyFont="1" applyFill="1" applyBorder="1" applyAlignment="1">
      <alignment horizontal="center" vertical="center" wrapText="1"/>
    </xf>
    <xf numFmtId="0" fontId="59" fillId="5" borderId="18" xfId="0" applyFont="1" applyFill="1" applyBorder="1" applyAlignment="1">
      <alignment horizontal="center" vertical="center" wrapText="1"/>
    </xf>
    <xf numFmtId="0" fontId="25" fillId="7" borderId="11" xfId="0" applyFont="1" applyFill="1" applyBorder="1" applyAlignment="1" applyProtection="1">
      <alignment horizontal="center" vertical="center" wrapText="1"/>
      <protection locked="0"/>
    </xf>
    <xf numFmtId="0" fontId="25" fillId="7" borderId="26" xfId="0" applyFont="1" applyFill="1" applyBorder="1" applyAlignment="1" applyProtection="1">
      <alignment horizontal="center" vertical="center" wrapText="1"/>
      <protection locked="0"/>
    </xf>
    <xf numFmtId="0" fontId="25" fillId="7" borderId="26" xfId="0" applyFont="1" applyFill="1" applyBorder="1"/>
    <xf numFmtId="0" fontId="25" fillId="0" borderId="144" xfId="0" applyFont="1" applyBorder="1" applyAlignment="1" applyProtection="1">
      <alignment horizontal="center" vertical="center" wrapText="1"/>
      <protection locked="0"/>
    </xf>
    <xf numFmtId="0" fontId="59" fillId="5" borderId="12" xfId="0" applyFont="1" applyFill="1" applyBorder="1" applyAlignment="1">
      <alignment vertical="center" wrapText="1"/>
    </xf>
    <xf numFmtId="0" fontId="59" fillId="5" borderId="35" xfId="0" applyFont="1" applyFill="1" applyBorder="1" applyAlignment="1">
      <alignment vertical="center"/>
    </xf>
    <xf numFmtId="0" fontId="59" fillId="5" borderId="122" xfId="0" applyFont="1" applyFill="1" applyBorder="1" applyAlignment="1">
      <alignment vertical="center" wrapText="1"/>
    </xf>
    <xf numFmtId="0" fontId="59" fillId="5" borderId="35" xfId="0" applyFont="1" applyFill="1" applyBorder="1" applyAlignment="1">
      <alignment vertical="center" wrapText="1"/>
    </xf>
    <xf numFmtId="0" fontId="58" fillId="5" borderId="122" xfId="0" applyFont="1" applyFill="1" applyBorder="1" applyAlignment="1">
      <alignment vertical="center" wrapText="1"/>
    </xf>
    <xf numFmtId="0" fontId="59" fillId="5" borderId="147" xfId="0" applyFont="1" applyFill="1" applyBorder="1" applyAlignment="1">
      <alignment horizontal="center" vertical="center" wrapText="1"/>
    </xf>
    <xf numFmtId="0" fontId="59" fillId="5" borderId="146" xfId="0" applyFont="1" applyFill="1" applyBorder="1" applyAlignment="1">
      <alignment vertical="center" wrapText="1"/>
    </xf>
    <xf numFmtId="0" fontId="56" fillId="5" borderId="17" xfId="0" applyFont="1" applyFill="1" applyBorder="1" applyAlignment="1">
      <alignment vertical="center" wrapText="1"/>
    </xf>
    <xf numFmtId="0" fontId="56" fillId="5" borderId="37" xfId="0" applyFont="1" applyFill="1" applyBorder="1" applyAlignment="1">
      <alignment vertical="center" wrapText="1"/>
    </xf>
    <xf numFmtId="0" fontId="56" fillId="5" borderId="12" xfId="0" applyFont="1" applyFill="1" applyBorder="1" applyAlignment="1">
      <alignment vertical="center" wrapText="1"/>
    </xf>
    <xf numFmtId="0" fontId="56" fillId="5" borderId="35" xfId="0" applyFont="1" applyFill="1" applyBorder="1" applyAlignment="1">
      <alignment vertical="center" wrapText="1"/>
    </xf>
    <xf numFmtId="0" fontId="59" fillId="5" borderId="18" xfId="0" applyFont="1" applyFill="1" applyBorder="1" applyAlignment="1">
      <alignment vertical="center" wrapText="1"/>
    </xf>
    <xf numFmtId="0" fontId="59" fillId="5" borderId="39" xfId="0" applyFont="1" applyFill="1" applyBorder="1" applyAlignment="1">
      <alignment vertical="center" wrapText="1"/>
    </xf>
    <xf numFmtId="0" fontId="16" fillId="17" borderId="20" xfId="0" applyFont="1" applyFill="1" applyBorder="1" applyAlignment="1">
      <alignment horizontal="center" vertical="center" wrapText="1"/>
    </xf>
    <xf numFmtId="0" fontId="20" fillId="17" borderId="23" xfId="0" applyFont="1" applyFill="1" applyBorder="1" applyAlignment="1">
      <alignment horizontal="center" vertical="center" wrapText="1"/>
    </xf>
    <xf numFmtId="0" fontId="7" fillId="17" borderId="0" xfId="0" applyFont="1" applyFill="1"/>
    <xf numFmtId="0" fontId="4" fillId="17" borderId="0" xfId="0" applyFont="1" applyFill="1" applyAlignment="1">
      <alignment horizontal="left" vertical="center"/>
    </xf>
    <xf numFmtId="0" fontId="6" fillId="17" borderId="0" xfId="0" applyFont="1" applyFill="1"/>
    <xf numFmtId="0" fontId="23" fillId="17" borderId="0" xfId="0" applyFont="1" applyFill="1" applyAlignment="1">
      <alignment vertical="center"/>
    </xf>
    <xf numFmtId="0" fontId="8" fillId="17" borderId="0" xfId="0" applyFont="1" applyFill="1"/>
    <xf numFmtId="0" fontId="8" fillId="7" borderId="0" xfId="0" applyFont="1" applyFill="1"/>
    <xf numFmtId="0" fontId="56" fillId="5" borderId="138" xfId="0" applyFont="1" applyFill="1" applyBorder="1" applyAlignment="1">
      <alignment vertical="center" wrapText="1"/>
    </xf>
    <xf numFmtId="0" fontId="56" fillId="5" borderId="27" xfId="0" applyFont="1" applyFill="1" applyBorder="1" applyAlignment="1">
      <alignment horizontal="center" vertical="center" wrapText="1"/>
    </xf>
    <xf numFmtId="0" fontId="59" fillId="5" borderId="41" xfId="0" applyFont="1" applyFill="1" applyBorder="1" applyAlignment="1">
      <alignment horizontal="center" vertical="center"/>
    </xf>
    <xf numFmtId="0" fontId="59" fillId="5" borderId="41" xfId="0" applyFont="1" applyFill="1" applyBorder="1" applyAlignment="1">
      <alignment horizontal="center" vertical="center" wrapText="1"/>
    </xf>
    <xf numFmtId="0" fontId="59" fillId="5" borderId="38" xfId="0" applyFont="1" applyFill="1" applyBorder="1" applyAlignment="1">
      <alignment vertical="center" wrapText="1"/>
    </xf>
    <xf numFmtId="0" fontId="59" fillId="5" borderId="150" xfId="0" applyFont="1" applyFill="1" applyBorder="1" applyAlignment="1">
      <alignment horizontal="center" vertical="center" wrapText="1"/>
    </xf>
    <xf numFmtId="0" fontId="59" fillId="5" borderId="136" xfId="0" applyFont="1" applyFill="1" applyBorder="1" applyAlignment="1">
      <alignment vertical="center" wrapText="1"/>
    </xf>
    <xf numFmtId="0" fontId="59" fillId="5" borderId="151" xfId="0" applyFont="1" applyFill="1" applyBorder="1" applyAlignment="1">
      <alignment vertical="center" wrapText="1"/>
    </xf>
    <xf numFmtId="0" fontId="56" fillId="5" borderId="137" xfId="0" applyFont="1" applyFill="1" applyBorder="1" applyAlignment="1">
      <alignment vertical="center" wrapText="1"/>
    </xf>
    <xf numFmtId="14" fontId="25" fillId="0" borderId="11" xfId="0" applyNumberFormat="1" applyFont="1" applyBorder="1" applyAlignment="1" applyProtection="1">
      <alignment horizontal="center" vertical="center" wrapText="1"/>
      <protection locked="0"/>
    </xf>
    <xf numFmtId="0" fontId="16" fillId="7" borderId="19"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40" xfId="0" applyFont="1" applyBorder="1" applyAlignment="1">
      <alignment horizontal="center" vertical="center" wrapText="1"/>
    </xf>
    <xf numFmtId="0" fontId="20" fillId="5" borderId="24"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0" fillId="5" borderId="46" xfId="0" applyFont="1" applyFill="1" applyBorder="1" applyAlignment="1">
      <alignment horizontal="center" vertical="center" wrapText="1"/>
    </xf>
    <xf numFmtId="0" fontId="16" fillId="0" borderId="21"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42"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43" xfId="0" applyFont="1" applyBorder="1" applyAlignment="1">
      <alignment horizontal="center" vertical="center" wrapText="1"/>
    </xf>
    <xf numFmtId="0" fontId="20" fillId="10" borderId="24" xfId="0" applyFont="1" applyFill="1" applyBorder="1" applyAlignment="1">
      <alignment horizontal="center" vertical="center" wrapText="1"/>
    </xf>
    <xf numFmtId="0" fontId="20" fillId="10" borderId="33" xfId="0" applyFont="1" applyFill="1" applyBorder="1" applyAlignment="1">
      <alignment horizontal="center" vertical="center" wrapText="1"/>
    </xf>
    <xf numFmtId="0" fontId="20" fillId="10" borderId="45" xfId="0" applyFont="1" applyFill="1" applyBorder="1" applyAlignment="1">
      <alignment horizontal="center" vertical="center" wrapText="1"/>
    </xf>
    <xf numFmtId="0" fontId="21" fillId="9" borderId="24"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1" fillId="9" borderId="46" xfId="0" applyFont="1" applyFill="1" applyBorder="1" applyAlignment="1">
      <alignment horizontal="center" vertical="center" wrapText="1"/>
    </xf>
    <xf numFmtId="0" fontId="20" fillId="0" borderId="24"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6" xfId="0" applyFont="1" applyBorder="1" applyAlignment="1">
      <alignment horizontal="center" vertical="center" wrapText="1"/>
    </xf>
    <xf numFmtId="0" fontId="56" fillId="7" borderId="16" xfId="0" applyFont="1" applyFill="1" applyBorder="1" applyAlignment="1">
      <alignment horizontal="center" vertical="center" wrapText="1"/>
    </xf>
    <xf numFmtId="0" fontId="16" fillId="0" borderId="11"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41" xfId="0" applyFont="1" applyBorder="1" applyAlignment="1">
      <alignment horizontal="center" vertical="center" wrapText="1"/>
    </xf>
    <xf numFmtId="0" fontId="34" fillId="0" borderId="152" xfId="0" applyFont="1" applyBorder="1" applyAlignment="1">
      <alignment vertical="center" wrapText="1"/>
    </xf>
    <xf numFmtId="0" fontId="10" fillId="0" borderId="0" xfId="0" applyFont="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0" fontId="59" fillId="5" borderId="153" xfId="0" applyFont="1" applyFill="1" applyBorder="1" applyAlignment="1">
      <alignment vertical="center" wrapText="1"/>
    </xf>
    <xf numFmtId="0" fontId="59" fillId="5" borderId="17" xfId="0" applyFont="1" applyFill="1" applyBorder="1" applyAlignment="1">
      <alignment horizontal="center" vertical="center" wrapText="1"/>
    </xf>
    <xf numFmtId="0" fontId="59" fillId="5" borderId="37" xfId="0" applyFont="1" applyFill="1" applyBorder="1" applyAlignment="1">
      <alignment vertical="center" wrapText="1"/>
    </xf>
    <xf numFmtId="0" fontId="26" fillId="0" borderId="14" xfId="0" applyFont="1" applyBorder="1" applyAlignment="1" applyProtection="1">
      <alignment horizontal="center" vertical="center"/>
      <protection locked="0"/>
    </xf>
    <xf numFmtId="0" fontId="26" fillId="0" borderId="29" xfId="0" applyFont="1" applyBorder="1" applyAlignment="1" applyProtection="1">
      <alignment horizontal="center" vertical="center"/>
      <protection locked="0"/>
    </xf>
    <xf numFmtId="0" fontId="74" fillId="0" borderId="0" xfId="0" applyFont="1" applyAlignment="1">
      <alignment wrapText="1"/>
    </xf>
    <xf numFmtId="0" fontId="25" fillId="0" borderId="114" xfId="0" applyFont="1" applyBorder="1" applyAlignment="1" applyProtection="1">
      <alignment horizontal="center" vertical="center" wrapText="1"/>
      <protection locked="0"/>
    </xf>
    <xf numFmtId="0" fontId="73" fillId="0" borderId="154" xfId="0" applyFont="1" applyBorder="1" applyAlignment="1">
      <alignment horizontal="center" vertical="center"/>
    </xf>
    <xf numFmtId="0" fontId="73" fillId="0" borderId="154" xfId="0" applyFont="1" applyBorder="1" applyAlignment="1">
      <alignment horizontal="center" vertical="center" wrapText="1"/>
    </xf>
    <xf numFmtId="0" fontId="22" fillId="0" borderId="26" xfId="0" applyFont="1" applyBorder="1" applyAlignment="1" applyProtection="1">
      <alignment horizontal="center" vertical="center" wrapText="1"/>
      <protection locked="0"/>
    </xf>
    <xf numFmtId="0" fontId="26" fillId="0" borderId="114" xfId="0" applyFont="1" applyBorder="1" applyAlignment="1" applyProtection="1">
      <alignment horizontal="center" vertical="center"/>
      <protection locked="0"/>
    </xf>
    <xf numFmtId="0" fontId="25" fillId="0" borderId="41" xfId="0" applyFont="1" applyBorder="1" applyAlignment="1" applyProtection="1">
      <alignment horizontal="center" vertical="center" wrapText="1"/>
      <protection locked="0"/>
    </xf>
    <xf numFmtId="0" fontId="73" fillId="0" borderId="154" xfId="0" applyFont="1" applyBorder="1" applyAlignment="1">
      <alignment wrapText="1"/>
    </xf>
    <xf numFmtId="0" fontId="0" fillId="0" borderId="154" xfId="0" applyBorder="1" applyAlignment="1">
      <alignment wrapText="1"/>
    </xf>
    <xf numFmtId="0" fontId="27" fillId="0" borderId="28" xfId="0" applyFont="1" applyBorder="1" applyAlignment="1" applyProtection="1">
      <alignment horizontal="center" vertical="center" wrapText="1"/>
      <protection locked="0"/>
    </xf>
    <xf numFmtId="0" fontId="0" fillId="0" borderId="155" xfId="0" applyBorder="1" applyAlignment="1">
      <alignment horizontal="center" vertical="center"/>
    </xf>
    <xf numFmtId="0" fontId="0" fillId="0" borderId="154" xfId="0" applyBorder="1" applyAlignment="1">
      <alignment horizontal="center" vertical="center" wrapText="1"/>
    </xf>
    <xf numFmtId="0" fontId="27" fillId="0" borderId="13" xfId="0" applyFont="1" applyBorder="1" applyAlignment="1" applyProtection="1">
      <alignment horizontal="center" vertical="center" wrapText="1"/>
      <protection locked="0"/>
    </xf>
    <xf numFmtId="0" fontId="73" fillId="0" borderId="155" xfId="0" applyFont="1" applyBorder="1" applyAlignment="1">
      <alignment horizontal="center" vertical="center"/>
    </xf>
    <xf numFmtId="0" fontId="22" fillId="0" borderId="154" xfId="0" applyFont="1" applyBorder="1" applyAlignment="1" applyProtection="1">
      <alignment horizontal="center" vertical="center" wrapText="1"/>
      <protection locked="0"/>
    </xf>
    <xf numFmtId="0" fontId="25" fillId="0" borderId="40" xfId="0" applyFont="1" applyBorder="1" applyAlignment="1" applyProtection="1">
      <alignment horizontal="center" vertical="center" wrapText="1"/>
      <protection locked="0"/>
    </xf>
    <xf numFmtId="0" fontId="0" fillId="0" borderId="0" xfId="0" applyAlignment="1">
      <alignment wrapText="1"/>
    </xf>
    <xf numFmtId="14" fontId="25" fillId="0" borderId="26" xfId="0" applyNumberFormat="1" applyFont="1" applyBorder="1" applyAlignment="1" applyProtection="1">
      <alignment horizontal="center" vertical="center" wrapText="1"/>
      <protection locked="0"/>
    </xf>
    <xf numFmtId="0" fontId="29" fillId="0" borderId="114" xfId="0" applyFont="1" applyBorder="1" applyAlignment="1" applyProtection="1">
      <alignment horizontal="center" vertical="center" wrapText="1"/>
      <protection locked="0"/>
    </xf>
    <xf numFmtId="0" fontId="25" fillId="0" borderId="0" xfId="0" applyFont="1" applyAlignment="1">
      <alignment horizontal="left" vertical="center" wrapText="1"/>
    </xf>
    <xf numFmtId="164" fontId="31" fillId="7" borderId="67" xfId="0" applyNumberFormat="1" applyFont="1" applyFill="1" applyBorder="1" applyAlignment="1">
      <alignment horizontal="left" vertical="center" wrapText="1" indent="1"/>
    </xf>
    <xf numFmtId="164" fontId="31" fillId="7" borderId="9" xfId="0" applyNumberFormat="1" applyFont="1" applyFill="1" applyBorder="1" applyAlignment="1">
      <alignment horizontal="left" vertical="center" wrapText="1" indent="1"/>
    </xf>
    <xf numFmtId="164" fontId="31" fillId="7" borderId="8" xfId="0" applyNumberFormat="1" applyFont="1" applyFill="1" applyBorder="1" applyAlignment="1">
      <alignment horizontal="left" vertical="center" wrapText="1" indent="1"/>
    </xf>
    <xf numFmtId="164" fontId="31" fillId="7" borderId="68" xfId="0" applyNumberFormat="1" applyFont="1" applyFill="1" applyBorder="1" applyAlignment="1">
      <alignment horizontal="left" vertical="center" wrapText="1" indent="1"/>
    </xf>
    <xf numFmtId="164" fontId="31" fillId="7" borderId="0" xfId="0" applyNumberFormat="1" applyFont="1" applyFill="1" applyAlignment="1">
      <alignment horizontal="left" vertical="center" wrapText="1" indent="1"/>
    </xf>
    <xf numFmtId="164" fontId="31" fillId="7" borderId="69" xfId="0" applyNumberFormat="1" applyFont="1" applyFill="1" applyBorder="1" applyAlignment="1">
      <alignment horizontal="left" vertical="center" wrapText="1" indent="1"/>
    </xf>
    <xf numFmtId="164" fontId="31" fillId="7" borderId="90" xfId="0" applyNumberFormat="1" applyFont="1" applyFill="1" applyBorder="1" applyAlignment="1">
      <alignment horizontal="left" vertical="center" wrapText="1" indent="1"/>
    </xf>
    <xf numFmtId="164" fontId="31" fillId="7" borderId="4" xfId="0" applyNumberFormat="1" applyFont="1" applyFill="1" applyBorder="1" applyAlignment="1">
      <alignment horizontal="left" vertical="center" wrapText="1" indent="1"/>
    </xf>
    <xf numFmtId="164" fontId="31" fillId="7" borderId="91" xfId="0" applyNumberFormat="1" applyFont="1" applyFill="1" applyBorder="1" applyAlignment="1">
      <alignment horizontal="left" vertical="center" wrapText="1" indent="1"/>
    </xf>
    <xf numFmtId="164" fontId="4" fillId="11" borderId="24" xfId="0" applyNumberFormat="1" applyFont="1" applyFill="1" applyBorder="1" applyAlignment="1">
      <alignment horizontal="center" vertical="center"/>
    </xf>
    <xf numFmtId="164" fontId="4" fillId="11" borderId="33" xfId="0" applyNumberFormat="1" applyFont="1" applyFill="1" applyBorder="1" applyAlignment="1">
      <alignment horizontal="center" vertical="center"/>
    </xf>
    <xf numFmtId="164" fontId="4" fillId="11" borderId="89" xfId="0" applyNumberFormat="1" applyFont="1" applyFill="1" applyBorder="1" applyAlignment="1">
      <alignment horizontal="center" vertical="center"/>
    </xf>
    <xf numFmtId="0" fontId="28" fillId="0" borderId="67"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68" xfId="0" applyFont="1" applyBorder="1" applyAlignment="1">
      <alignment horizontal="left" vertical="center" wrapText="1" indent="1"/>
    </xf>
    <xf numFmtId="0" fontId="28" fillId="0" borderId="0" xfId="0" applyFont="1" applyAlignment="1">
      <alignment horizontal="left" vertical="center" wrapText="1" indent="1"/>
    </xf>
    <xf numFmtId="164" fontId="4" fillId="0" borderId="5" xfId="0" applyNumberFormat="1" applyFont="1" applyBorder="1" applyAlignment="1">
      <alignment horizontal="left" vertical="center" wrapText="1" indent="1"/>
    </xf>
    <xf numFmtId="164" fontId="4" fillId="0" borderId="6" xfId="0" applyNumberFormat="1" applyFont="1" applyBorder="1" applyAlignment="1">
      <alignment horizontal="left" vertical="center" wrapText="1" indent="1"/>
    </xf>
    <xf numFmtId="164" fontId="4" fillId="0" borderId="7" xfId="0" applyNumberFormat="1" applyFont="1" applyBorder="1" applyAlignment="1">
      <alignment horizontal="left" vertical="center" wrapText="1" indent="1"/>
    </xf>
    <xf numFmtId="0" fontId="40" fillId="0" borderId="0" xfId="0" applyFont="1" applyAlignment="1">
      <alignment horizontal="left" vertical="center" wrapText="1"/>
    </xf>
    <xf numFmtId="164" fontId="7" fillId="7" borderId="5" xfId="0" applyNumberFormat="1" applyFont="1" applyFill="1" applyBorder="1" applyAlignment="1">
      <alignment horizontal="left" vertical="center" indent="1"/>
    </xf>
    <xf numFmtId="164" fontId="7" fillId="7" borderId="6" xfId="0" applyNumberFormat="1" applyFont="1" applyFill="1" applyBorder="1" applyAlignment="1">
      <alignment horizontal="left" vertical="center" indent="1"/>
    </xf>
    <xf numFmtId="164" fontId="7" fillId="7" borderId="7" xfId="0" applyNumberFormat="1" applyFont="1" applyFill="1" applyBorder="1" applyAlignment="1">
      <alignment horizontal="left" vertical="center" indent="1"/>
    </xf>
    <xf numFmtId="164" fontId="7" fillId="0" borderId="6" xfId="0" applyNumberFormat="1" applyFont="1" applyBorder="1" applyAlignment="1">
      <alignment horizontal="left" vertical="center" wrapText="1" indent="1"/>
    </xf>
    <xf numFmtId="164" fontId="7" fillId="0" borderId="7" xfId="0" applyNumberFormat="1" applyFont="1" applyBorder="1" applyAlignment="1">
      <alignment horizontal="left" vertical="center" wrapText="1" indent="1"/>
    </xf>
    <xf numFmtId="164" fontId="7" fillId="0" borderId="67" xfId="0" applyNumberFormat="1" applyFont="1" applyBorder="1" applyAlignment="1">
      <alignment horizontal="left" vertical="center"/>
    </xf>
    <xf numFmtId="164" fontId="7" fillId="0" borderId="9" xfId="0" applyNumberFormat="1" applyFont="1" applyBorder="1" applyAlignment="1">
      <alignment horizontal="left" vertical="center"/>
    </xf>
    <xf numFmtId="164" fontId="7" fillId="0" borderId="8" xfId="0" applyNumberFormat="1" applyFont="1" applyBorder="1" applyAlignment="1">
      <alignment horizontal="left" vertical="center"/>
    </xf>
    <xf numFmtId="164" fontId="28" fillId="0" borderId="0" xfId="0" applyNumberFormat="1" applyFont="1" applyAlignment="1">
      <alignment horizontal="left" vertical="center" wrapText="1" indent="1"/>
    </xf>
    <xf numFmtId="164" fontId="7" fillId="0" borderId="68" xfId="0" applyNumberFormat="1" applyFont="1" applyBorder="1" applyAlignment="1">
      <alignment horizontal="left" vertical="center"/>
    </xf>
    <xf numFmtId="164" fontId="7" fillId="0" borderId="0" xfId="0" applyNumberFormat="1" applyFont="1" applyAlignment="1">
      <alignment horizontal="left" vertical="center"/>
    </xf>
    <xf numFmtId="164" fontId="7" fillId="0" borderId="69" xfId="0" applyNumberFormat="1" applyFont="1" applyBorder="1" applyAlignment="1">
      <alignment horizontal="left" vertical="center"/>
    </xf>
    <xf numFmtId="164" fontId="29" fillId="0" borderId="68" xfId="0" applyNumberFormat="1" applyFont="1" applyBorder="1" applyAlignment="1">
      <alignment horizontal="left" vertical="center" wrapText="1"/>
    </xf>
    <xf numFmtId="164" fontId="29" fillId="0" borderId="0" xfId="0" applyNumberFormat="1" applyFont="1" applyAlignment="1">
      <alignment horizontal="left" vertical="center" wrapText="1"/>
    </xf>
    <xf numFmtId="164" fontId="29" fillId="0" borderId="69" xfId="0" applyNumberFormat="1" applyFont="1" applyBorder="1" applyAlignment="1">
      <alignment horizontal="left" vertical="center" wrapText="1"/>
    </xf>
    <xf numFmtId="164" fontId="7" fillId="0" borderId="5" xfId="0" applyNumberFormat="1" applyFont="1" applyBorder="1" applyAlignment="1">
      <alignment horizontal="left" vertical="center"/>
    </xf>
    <xf numFmtId="164" fontId="7" fillId="0" borderId="6" xfId="0" applyNumberFormat="1" applyFont="1" applyBorder="1" applyAlignment="1">
      <alignment horizontal="left" vertical="center"/>
    </xf>
    <xf numFmtId="164" fontId="7" fillId="0" borderId="7" xfId="0" applyNumberFormat="1"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164" fontId="14" fillId="0" borderId="5" xfId="0" applyNumberFormat="1" applyFont="1" applyBorder="1" applyAlignment="1">
      <alignment horizontal="center" vertical="center"/>
    </xf>
    <xf numFmtId="164" fontId="14" fillId="0" borderId="6" xfId="0" applyNumberFormat="1" applyFont="1" applyBorder="1" applyAlignment="1">
      <alignment horizontal="center" vertical="center"/>
    </xf>
    <xf numFmtId="164" fontId="14" fillId="0" borderId="7" xfId="0" applyNumberFormat="1" applyFont="1" applyBorder="1" applyAlignment="1">
      <alignment horizontal="center" vertical="center"/>
    </xf>
    <xf numFmtId="0" fontId="14" fillId="0" borderId="5" xfId="0" applyFont="1" applyBorder="1" applyAlignment="1">
      <alignment horizontal="left" vertical="center" wrapText="1" indent="1"/>
    </xf>
    <xf numFmtId="0" fontId="14" fillId="0" borderId="6" xfId="0" applyFont="1" applyBorder="1" applyAlignment="1">
      <alignment horizontal="left" vertical="center" wrapText="1" indent="1"/>
    </xf>
    <xf numFmtId="0" fontId="14" fillId="0" borderId="7" xfId="0" applyFont="1" applyBorder="1" applyAlignment="1">
      <alignment horizontal="left" vertical="center" wrapText="1" indent="1"/>
    </xf>
    <xf numFmtId="0" fontId="6" fillId="0" borderId="0" xfId="0" applyFont="1" applyAlignment="1">
      <alignment horizontal="center"/>
    </xf>
    <xf numFmtId="0" fontId="37" fillId="6" borderId="0" xfId="0" applyFont="1" applyFill="1" applyAlignment="1">
      <alignment horizontal="center" vertical="top" wrapText="1"/>
    </xf>
    <xf numFmtId="0" fontId="37" fillId="6" borderId="52" xfId="0" applyFont="1" applyFill="1" applyBorder="1" applyAlignment="1">
      <alignment horizontal="center" vertical="top" wrapText="1"/>
    </xf>
    <xf numFmtId="164" fontId="14" fillId="0" borderId="5" xfId="0" applyNumberFormat="1" applyFont="1" applyBorder="1" applyAlignment="1">
      <alignment horizontal="left" vertical="center"/>
    </xf>
    <xf numFmtId="164" fontId="14" fillId="0" borderId="6" xfId="0" applyNumberFormat="1" applyFont="1" applyBorder="1" applyAlignment="1">
      <alignment horizontal="left" vertical="center"/>
    </xf>
    <xf numFmtId="164" fontId="14" fillId="0" borderId="7" xfId="0" applyNumberFormat="1" applyFont="1" applyBorder="1" applyAlignment="1">
      <alignment horizontal="left" vertical="center"/>
    </xf>
    <xf numFmtId="0" fontId="59" fillId="17" borderId="148" xfId="0" applyFont="1" applyFill="1" applyBorder="1" applyAlignment="1">
      <alignment horizontal="center" vertical="center" wrapText="1"/>
    </xf>
    <xf numFmtId="0" fontId="59" fillId="17" borderId="149" xfId="0" applyFont="1" applyFill="1" applyBorder="1" applyAlignment="1">
      <alignment horizontal="center" vertical="center" wrapText="1"/>
    </xf>
    <xf numFmtId="0" fontId="20" fillId="17" borderId="145" xfId="0" applyFont="1" applyFill="1" applyBorder="1" applyAlignment="1">
      <alignment horizontal="center" vertical="center" wrapText="1"/>
    </xf>
    <xf numFmtId="0" fontId="20" fillId="17" borderId="6" xfId="0" applyFont="1" applyFill="1" applyBorder="1" applyAlignment="1">
      <alignment horizontal="center" vertical="center" wrapText="1"/>
    </xf>
    <xf numFmtId="0" fontId="20" fillId="17" borderId="7" xfId="0" applyFont="1" applyFill="1" applyBorder="1" applyAlignment="1">
      <alignment horizontal="center" vertical="center" wrapText="1"/>
    </xf>
    <xf numFmtId="0" fontId="60" fillId="12" borderId="116" xfId="0" applyFont="1" applyFill="1" applyBorder="1" applyAlignment="1">
      <alignment horizontal="center" vertical="center" wrapText="1"/>
    </xf>
    <xf numFmtId="0" fontId="60" fillId="12" borderId="117" xfId="0" applyFont="1" applyFill="1" applyBorder="1" applyAlignment="1">
      <alignment horizontal="center" vertical="center" wrapText="1"/>
    </xf>
    <xf numFmtId="0" fontId="60" fillId="12" borderId="118" xfId="0" applyFont="1" applyFill="1" applyBorder="1" applyAlignment="1">
      <alignment horizontal="center" vertical="center" wrapText="1"/>
    </xf>
    <xf numFmtId="0" fontId="60" fillId="12" borderId="120" xfId="0" applyFont="1" applyFill="1" applyBorder="1" applyAlignment="1">
      <alignment horizontal="center" vertical="center" wrapText="1"/>
    </xf>
    <xf numFmtId="0" fontId="60" fillId="12" borderId="12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72" fillId="12" borderId="0" xfId="0" applyFont="1" applyFill="1" applyAlignment="1">
      <alignment horizontal="center" vertical="center"/>
    </xf>
    <xf numFmtId="0" fontId="8" fillId="2" borderId="3" xfId="0" applyFont="1" applyFill="1" applyBorder="1" applyAlignment="1">
      <alignment horizontal="left" vertical="center"/>
    </xf>
    <xf numFmtId="0" fontId="11" fillId="3" borderId="0" xfId="0" applyFont="1" applyFill="1" applyAlignment="1">
      <alignment horizontal="center" vertical="center"/>
    </xf>
    <xf numFmtId="0" fontId="35" fillId="13" borderId="28" xfId="0" applyFont="1" applyFill="1" applyBorder="1" applyAlignment="1">
      <alignment horizontal="center" vertical="center" wrapText="1"/>
    </xf>
    <xf numFmtId="0" fontId="35" fillId="13" borderId="114" xfId="0" applyFont="1" applyFill="1" applyBorder="1" applyAlignment="1">
      <alignment horizontal="center" vertical="center" wrapText="1"/>
    </xf>
    <xf numFmtId="0" fontId="34" fillId="0" borderId="0" xfId="0" applyFont="1" applyAlignment="1">
      <alignment horizontal="left" vertical="center" wrapText="1"/>
    </xf>
    <xf numFmtId="0" fontId="21" fillId="9" borderId="24"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1" fillId="9" borderId="46" xfId="0" applyFont="1" applyFill="1" applyBorder="1" applyAlignment="1">
      <alignment horizontal="center" vertical="center" wrapText="1"/>
    </xf>
    <xf numFmtId="0" fontId="20" fillId="0" borderId="24"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6" xfId="0" applyFont="1" applyBorder="1" applyAlignment="1">
      <alignment horizontal="center" vertical="center" wrapText="1"/>
    </xf>
    <xf numFmtId="0" fontId="20" fillId="5" borderId="24"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0" fillId="5" borderId="46" xfId="0" applyFont="1" applyFill="1" applyBorder="1" applyAlignment="1">
      <alignment horizontal="center" vertical="center" wrapText="1"/>
    </xf>
    <xf numFmtId="0" fontId="37" fillId="14" borderId="15" xfId="0" applyFont="1" applyFill="1" applyBorder="1" applyAlignment="1">
      <alignment horizontal="center" vertical="top" wrapText="1"/>
    </xf>
    <xf numFmtId="0" fontId="37" fillId="14" borderId="17" xfId="0" applyFont="1" applyFill="1" applyBorder="1" applyAlignment="1">
      <alignment horizontal="center" vertical="top"/>
    </xf>
    <xf numFmtId="0" fontId="60" fillId="16" borderId="141" xfId="0" applyFont="1" applyFill="1" applyBorder="1" applyAlignment="1">
      <alignment horizontal="center" vertical="center" wrapText="1"/>
    </xf>
    <xf numFmtId="0" fontId="60" fillId="16" borderId="142" xfId="0" applyFont="1" applyFill="1" applyBorder="1" applyAlignment="1">
      <alignment horizontal="center" vertical="center" wrapText="1"/>
    </xf>
    <xf numFmtId="0" fontId="60" fillId="16" borderId="143" xfId="0" applyFont="1" applyFill="1" applyBorder="1" applyAlignment="1">
      <alignment horizontal="center" vertical="center" wrapText="1"/>
    </xf>
    <xf numFmtId="0" fontId="56" fillId="7" borderId="16"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42"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43" xfId="0" applyFont="1" applyBorder="1" applyAlignment="1">
      <alignment horizontal="center" vertical="center" wrapText="1"/>
    </xf>
    <xf numFmtId="0" fontId="20" fillId="10" borderId="24" xfId="0" applyFont="1" applyFill="1" applyBorder="1" applyAlignment="1">
      <alignment horizontal="center" vertical="center" wrapText="1"/>
    </xf>
    <xf numFmtId="0" fontId="20" fillId="10" borderId="33" xfId="0" applyFont="1" applyFill="1" applyBorder="1" applyAlignment="1">
      <alignment horizontal="center" vertical="center" wrapText="1"/>
    </xf>
    <xf numFmtId="0" fontId="20" fillId="10" borderId="45" xfId="0" applyFont="1" applyFill="1" applyBorder="1" applyAlignment="1">
      <alignment horizontal="center" vertical="center" wrapText="1"/>
    </xf>
    <xf numFmtId="0" fontId="48" fillId="12" borderId="0" xfId="0" applyFont="1" applyFill="1" applyAlignment="1">
      <alignment horizontal="center" vertical="center"/>
    </xf>
    <xf numFmtId="0" fontId="49" fillId="13" borderId="28" xfId="0" applyFont="1" applyFill="1" applyBorder="1" applyAlignment="1">
      <alignment horizontal="center" vertical="center" wrapText="1"/>
    </xf>
    <xf numFmtId="0" fontId="49" fillId="13" borderId="114" xfId="0" applyFont="1" applyFill="1" applyBorder="1" applyAlignment="1">
      <alignment horizontal="center" vertical="center" wrapText="1"/>
    </xf>
    <xf numFmtId="0" fontId="49" fillId="13" borderId="115" xfId="0" applyFont="1" applyFill="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cellXfs>
  <cellStyles count="1">
    <cellStyle name="Normal" xfId="0" builtinId="0"/>
  </cellStyles>
  <dxfs count="30">
    <dxf>
      <font>
        <color auto="1"/>
      </font>
    </dxf>
    <dxf>
      <font>
        <color rgb="FF3F2881"/>
      </font>
    </dxf>
    <dxf>
      <font>
        <color rgb="FFE83365"/>
      </font>
    </dxf>
    <dxf>
      <font>
        <color rgb="FFFF000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patternType="gray0625">
          <bgColor theme="0"/>
        </patternFill>
      </fill>
    </dxf>
    <dxf>
      <font>
        <color theme="0" tint="-4.9989318521683403E-2"/>
      </font>
      <fill>
        <patternFill patternType="gray0625">
          <bgColor theme="0"/>
        </patternFill>
      </fill>
    </dxf>
    <dxf>
      <font>
        <color theme="0" tint="-4.9989318521683403E-2"/>
      </font>
      <fill>
        <patternFill patternType="gray0625">
          <bgColor theme="0"/>
        </patternFill>
      </fill>
    </dxf>
    <dxf>
      <font>
        <color auto="1"/>
      </font>
    </dxf>
    <dxf>
      <font>
        <color rgb="FF3F2881"/>
      </font>
    </dxf>
    <dxf>
      <font>
        <color rgb="FFE83365"/>
      </font>
    </dxf>
    <dxf>
      <font>
        <color rgb="FFFF000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patternType="gray0625">
          <bgColor theme="0"/>
        </patternFill>
      </fill>
    </dxf>
    <dxf>
      <font>
        <color theme="0" tint="-4.9989318521683403E-2"/>
      </font>
      <fill>
        <patternFill patternType="gray0625">
          <bgColor theme="0"/>
        </patternFill>
      </fill>
    </dxf>
    <dxf>
      <font>
        <color theme="0" tint="-4.9989318521683403E-2"/>
      </font>
      <fill>
        <patternFill patternType="gray0625">
          <bgColor theme="0"/>
        </patternFill>
      </fill>
    </dxf>
    <dxf>
      <font>
        <color auto="1"/>
      </font>
    </dxf>
    <dxf>
      <font>
        <color rgb="FF3F2881"/>
      </font>
    </dxf>
    <dxf>
      <font>
        <color rgb="FFE83365"/>
      </font>
    </dxf>
    <dxf>
      <font>
        <color rgb="FFFF000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patternType="gray0625">
          <bgColor theme="0"/>
        </patternFill>
      </fill>
    </dxf>
    <dxf>
      <font>
        <color theme="0" tint="-4.9989318521683403E-2"/>
      </font>
      <fill>
        <patternFill patternType="gray0625">
          <bgColor theme="0"/>
        </patternFill>
      </fill>
    </dxf>
    <dxf>
      <font>
        <color theme="0" tint="-4.9989318521683403E-2"/>
      </font>
      <fill>
        <patternFill patternType="gray0625">
          <bgColor theme="0"/>
        </patternFill>
      </fill>
    </dxf>
  </dxfs>
  <tableStyles count="0" defaultTableStyle="TableStyleMedium2" defaultPivotStyle="PivotStyleLight16"/>
  <colors>
    <mruColors>
      <color rgb="FF5F014B"/>
      <color rgb="FFFEBAEF"/>
      <color rgb="FFFFF8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581025</xdr:colOff>
      <xdr:row>21</xdr:row>
      <xdr:rowOff>123825</xdr:rowOff>
    </xdr:from>
    <xdr:to>
      <xdr:col>8</xdr:col>
      <xdr:colOff>552450</xdr:colOff>
      <xdr:row>32</xdr:row>
      <xdr:rowOff>133350</xdr:rowOff>
    </xdr:to>
    <xdr:sp macro="" textlink="">
      <xdr:nvSpPr>
        <xdr:cNvPr id="28" name="Rectangle à coins arrondis 7">
          <a:extLst>
            <a:ext uri="{FF2B5EF4-FFF2-40B4-BE49-F238E27FC236}">
              <a16:creationId xmlns:a16="http://schemas.microsoft.com/office/drawing/2014/main" id="{8651FDC5-020F-47B6-B1AA-2B043C1A58D7}"/>
            </a:ext>
          </a:extLst>
        </xdr:cNvPr>
        <xdr:cNvSpPr/>
      </xdr:nvSpPr>
      <xdr:spPr>
        <a:xfrm>
          <a:off x="4667250" y="4295775"/>
          <a:ext cx="2257425" cy="2314575"/>
        </a:xfrm>
        <a:prstGeom prst="roundRect">
          <a:avLst/>
        </a:prstGeom>
        <a:noFill/>
        <a:ln w="1270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endParaRPr lang="fr-FR" sz="1100" b="0" baseline="0">
            <a:solidFill>
              <a:srgbClr val="3F2881"/>
            </a:solidFill>
            <a:latin typeface="Century Gothic" pitchFamily="34" charset="0"/>
          </a:endParaRPr>
        </a:p>
      </xdr:txBody>
    </xdr:sp>
    <xdr:clientData/>
  </xdr:twoCellAnchor>
  <xdr:twoCellAnchor>
    <xdr:from>
      <xdr:col>9</xdr:col>
      <xdr:colOff>581025</xdr:colOff>
      <xdr:row>21</xdr:row>
      <xdr:rowOff>114300</xdr:rowOff>
    </xdr:from>
    <xdr:to>
      <xdr:col>12</xdr:col>
      <xdr:colOff>466725</xdr:colOff>
      <xdr:row>32</xdr:row>
      <xdr:rowOff>161925</xdr:rowOff>
    </xdr:to>
    <xdr:sp macro="" textlink="">
      <xdr:nvSpPr>
        <xdr:cNvPr id="30" name="Rectangle à coins arrondis 7">
          <a:extLst>
            <a:ext uri="{FF2B5EF4-FFF2-40B4-BE49-F238E27FC236}">
              <a16:creationId xmlns:a16="http://schemas.microsoft.com/office/drawing/2014/main" id="{C2F772A4-9411-4730-9C4A-D8EC9F284EB2}"/>
            </a:ext>
          </a:extLst>
        </xdr:cNvPr>
        <xdr:cNvSpPr/>
      </xdr:nvSpPr>
      <xdr:spPr>
        <a:xfrm>
          <a:off x="7858125" y="4286250"/>
          <a:ext cx="2343150" cy="2352675"/>
        </a:xfrm>
        <a:prstGeom prst="roundRect">
          <a:avLst/>
        </a:prstGeom>
        <a:noFill/>
        <a:ln w="1270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endParaRPr lang="fr-FR" sz="1100" b="0" baseline="0">
            <a:solidFill>
              <a:srgbClr val="3F2881"/>
            </a:solidFill>
            <a:latin typeface="Century Gothic" pitchFamily="34" charset="0"/>
          </a:endParaRPr>
        </a:p>
      </xdr:txBody>
    </xdr:sp>
    <xdr:clientData/>
  </xdr:twoCellAnchor>
  <xdr:twoCellAnchor>
    <xdr:from>
      <xdr:col>1</xdr:col>
      <xdr:colOff>533400</xdr:colOff>
      <xdr:row>21</xdr:row>
      <xdr:rowOff>133350</xdr:rowOff>
    </xdr:from>
    <xdr:to>
      <xdr:col>4</xdr:col>
      <xdr:colOff>228600</xdr:colOff>
      <xdr:row>32</xdr:row>
      <xdr:rowOff>142875</xdr:rowOff>
    </xdr:to>
    <xdr:sp macro="" textlink="">
      <xdr:nvSpPr>
        <xdr:cNvPr id="8" name="Rectangle à coins arrondis 7">
          <a:extLst>
            <a:ext uri="{FF2B5EF4-FFF2-40B4-BE49-F238E27FC236}">
              <a16:creationId xmlns:a16="http://schemas.microsoft.com/office/drawing/2014/main" id="{BDDBFE71-63E0-45EB-8450-1F20837F107C}"/>
            </a:ext>
          </a:extLst>
        </xdr:cNvPr>
        <xdr:cNvSpPr/>
      </xdr:nvSpPr>
      <xdr:spPr>
        <a:xfrm>
          <a:off x="1295400" y="4305300"/>
          <a:ext cx="2257425" cy="2314575"/>
        </a:xfrm>
        <a:prstGeom prst="roundRect">
          <a:avLst/>
        </a:prstGeom>
        <a:noFill/>
        <a:ln w="12700">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endParaRPr lang="fr-FR" sz="1100" b="0" baseline="0">
            <a:solidFill>
              <a:srgbClr val="3F2881"/>
            </a:solidFill>
            <a:latin typeface="Century Gothic" pitchFamily="34" charset="0"/>
          </a:endParaRPr>
        </a:p>
      </xdr:txBody>
    </xdr:sp>
    <xdr:clientData/>
  </xdr:twoCellAnchor>
  <xdr:twoCellAnchor>
    <xdr:from>
      <xdr:col>3</xdr:col>
      <xdr:colOff>447675</xdr:colOff>
      <xdr:row>24</xdr:row>
      <xdr:rowOff>133350</xdr:rowOff>
    </xdr:from>
    <xdr:to>
      <xdr:col>5</xdr:col>
      <xdr:colOff>285750</xdr:colOff>
      <xdr:row>27</xdr:row>
      <xdr:rowOff>42863</xdr:rowOff>
    </xdr:to>
    <xdr:cxnSp macro="">
      <xdr:nvCxnSpPr>
        <xdr:cNvPr id="6" name="Connecteur : en angle 5">
          <a:extLst>
            <a:ext uri="{FF2B5EF4-FFF2-40B4-BE49-F238E27FC236}">
              <a16:creationId xmlns:a16="http://schemas.microsoft.com/office/drawing/2014/main" id="{F174E839-74C2-4B72-A58F-A653FCD483D9}"/>
            </a:ext>
          </a:extLst>
        </xdr:cNvPr>
        <xdr:cNvCxnSpPr/>
      </xdr:nvCxnSpPr>
      <xdr:spPr>
        <a:xfrm>
          <a:off x="2952750" y="4933950"/>
          <a:ext cx="1362075" cy="538163"/>
        </a:xfrm>
        <a:prstGeom prst="bentConnector3">
          <a:avLst>
            <a:gd name="adj1" fmla="val 68881"/>
          </a:avLst>
        </a:prstGeom>
        <a:ln w="38100">
          <a:solidFill>
            <a:schemeClr val="bg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295275</xdr:colOff>
      <xdr:row>22</xdr:row>
      <xdr:rowOff>19050</xdr:rowOff>
    </xdr:from>
    <xdr:to>
      <xdr:col>5</xdr:col>
      <xdr:colOff>571500</xdr:colOff>
      <xdr:row>32</xdr:row>
      <xdr:rowOff>66675</xdr:rowOff>
    </xdr:to>
    <xdr:sp macro="" textlink="">
      <xdr:nvSpPr>
        <xdr:cNvPr id="12" name="Accolade ouvrante 11">
          <a:extLst>
            <a:ext uri="{FF2B5EF4-FFF2-40B4-BE49-F238E27FC236}">
              <a16:creationId xmlns:a16="http://schemas.microsoft.com/office/drawing/2014/main" id="{0A0E81DC-713F-40F6-900C-10273CF33E74}"/>
            </a:ext>
          </a:extLst>
        </xdr:cNvPr>
        <xdr:cNvSpPr/>
      </xdr:nvSpPr>
      <xdr:spPr>
        <a:xfrm>
          <a:off x="4324350" y="4400550"/>
          <a:ext cx="276225" cy="2143125"/>
        </a:xfrm>
        <a:prstGeom prst="leftBrace">
          <a:avLst>
            <a:gd name="adj1" fmla="val 51617"/>
            <a:gd name="adj2" fmla="val 50000"/>
          </a:avLst>
        </a:prstGeom>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fr-FR" sz="1100"/>
        </a:p>
      </xdr:txBody>
    </xdr:sp>
    <xdr:clientData/>
  </xdr:twoCellAnchor>
  <xdr:twoCellAnchor>
    <xdr:from>
      <xdr:col>8</xdr:col>
      <xdr:colOff>714375</xdr:colOff>
      <xdr:row>27</xdr:row>
      <xdr:rowOff>19050</xdr:rowOff>
    </xdr:from>
    <xdr:to>
      <xdr:col>9</xdr:col>
      <xdr:colOff>457200</xdr:colOff>
      <xdr:row>27</xdr:row>
      <xdr:rowOff>19050</xdr:rowOff>
    </xdr:to>
    <xdr:cxnSp macro="">
      <xdr:nvCxnSpPr>
        <xdr:cNvPr id="17" name="Connecteur droit avec flèche 16">
          <a:extLst>
            <a:ext uri="{FF2B5EF4-FFF2-40B4-BE49-F238E27FC236}">
              <a16:creationId xmlns:a16="http://schemas.microsoft.com/office/drawing/2014/main" id="{9E21F4D3-9939-4D39-AEF5-D34CC0081D98}"/>
            </a:ext>
          </a:extLst>
        </xdr:cNvPr>
        <xdr:cNvCxnSpPr/>
      </xdr:nvCxnSpPr>
      <xdr:spPr>
        <a:xfrm>
          <a:off x="7229475" y="5448300"/>
          <a:ext cx="504825" cy="0"/>
        </a:xfrm>
        <a:prstGeom prst="straightConnector1">
          <a:avLst/>
        </a:prstGeom>
        <a:ln w="38100">
          <a:solidFill>
            <a:schemeClr val="bg2">
              <a:lumMod val="75000"/>
            </a:schemeClr>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7</xdr:col>
      <xdr:colOff>523875</xdr:colOff>
      <xdr:row>0</xdr:row>
      <xdr:rowOff>0</xdr:rowOff>
    </xdr:from>
    <xdr:to>
      <xdr:col>10</xdr:col>
      <xdr:colOff>250794</xdr:colOff>
      <xdr:row>3</xdr:row>
      <xdr:rowOff>47625</xdr:rowOff>
    </xdr:to>
    <xdr:pic>
      <xdr:nvPicPr>
        <xdr:cNvPr id="5" name="Image 4">
          <a:extLst>
            <a:ext uri="{FF2B5EF4-FFF2-40B4-BE49-F238E27FC236}">
              <a16:creationId xmlns:a16="http://schemas.microsoft.com/office/drawing/2014/main" id="{9171AC2A-81F8-445E-ACAF-EF9C0A4DF2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437" b="14844"/>
        <a:stretch/>
      </xdr:blipFill>
      <xdr:spPr>
        <a:xfrm>
          <a:off x="6076950" y="0"/>
          <a:ext cx="2298669" cy="752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357495</xdr:colOff>
      <xdr:row>22</xdr:row>
      <xdr:rowOff>272415</xdr:rowOff>
    </xdr:from>
    <xdr:to>
      <xdr:col>2</xdr:col>
      <xdr:colOff>190500</xdr:colOff>
      <xdr:row>22</xdr:row>
      <xdr:rowOff>274320</xdr:rowOff>
    </xdr:to>
    <xdr:cxnSp macro="">
      <xdr:nvCxnSpPr>
        <xdr:cNvPr id="2" name="Connecteur droit avec flèche 1">
          <a:extLst>
            <a:ext uri="{FF2B5EF4-FFF2-40B4-BE49-F238E27FC236}">
              <a16:creationId xmlns:a16="http://schemas.microsoft.com/office/drawing/2014/main" id="{551FE085-924A-4757-A8D1-714A881ECDE6}"/>
            </a:ext>
          </a:extLst>
        </xdr:cNvPr>
        <xdr:cNvCxnSpPr/>
      </xdr:nvCxnSpPr>
      <xdr:spPr>
        <a:xfrm>
          <a:off x="357495" y="8128635"/>
          <a:ext cx="335925" cy="190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508316</xdr:colOff>
      <xdr:row>22</xdr:row>
      <xdr:rowOff>105092</xdr:rowOff>
    </xdr:from>
    <xdr:to>
      <xdr:col>10</xdr:col>
      <xdr:colOff>751416</xdr:colOff>
      <xdr:row>22</xdr:row>
      <xdr:rowOff>105092</xdr:rowOff>
    </xdr:to>
    <xdr:cxnSp macro="">
      <xdr:nvCxnSpPr>
        <xdr:cNvPr id="3" name="Connecteur droit avec flèche 2">
          <a:extLst>
            <a:ext uri="{FF2B5EF4-FFF2-40B4-BE49-F238E27FC236}">
              <a16:creationId xmlns:a16="http://schemas.microsoft.com/office/drawing/2014/main" id="{21F9B3B1-22F1-4211-9BDD-B3639E1B0AC0}"/>
            </a:ext>
          </a:extLst>
        </xdr:cNvPr>
        <xdr:cNvCxnSpPr/>
      </xdr:nvCxnSpPr>
      <xdr:spPr>
        <a:xfrm>
          <a:off x="10185716"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350520</xdr:colOff>
      <xdr:row>22</xdr:row>
      <xdr:rowOff>137160</xdr:rowOff>
    </xdr:from>
    <xdr:to>
      <xdr:col>21</xdr:col>
      <xdr:colOff>160020</xdr:colOff>
      <xdr:row>22</xdr:row>
      <xdr:rowOff>137160</xdr:rowOff>
    </xdr:to>
    <xdr:cxnSp macro="">
      <xdr:nvCxnSpPr>
        <xdr:cNvPr id="4" name="Connecteur droit avec flèche 3">
          <a:extLst>
            <a:ext uri="{FF2B5EF4-FFF2-40B4-BE49-F238E27FC236}">
              <a16:creationId xmlns:a16="http://schemas.microsoft.com/office/drawing/2014/main" id="{2DB05E22-AC70-493A-8B51-F99C822E0E0A}"/>
            </a:ext>
          </a:extLst>
        </xdr:cNvPr>
        <xdr:cNvCxnSpPr/>
      </xdr:nvCxnSpPr>
      <xdr:spPr>
        <a:xfrm>
          <a:off x="18809970" y="8823960"/>
          <a:ext cx="161925"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380999</xdr:colOff>
      <xdr:row>0</xdr:row>
      <xdr:rowOff>948267</xdr:rowOff>
    </xdr:from>
    <xdr:to>
      <xdr:col>46</xdr:col>
      <xdr:colOff>1356360</xdr:colOff>
      <xdr:row>0</xdr:row>
      <xdr:rowOff>1981200</xdr:rowOff>
    </xdr:to>
    <xdr:sp macro="" textlink="">
      <xdr:nvSpPr>
        <xdr:cNvPr id="5" name="Rectangle 4">
          <a:extLst>
            <a:ext uri="{FF2B5EF4-FFF2-40B4-BE49-F238E27FC236}">
              <a16:creationId xmlns:a16="http://schemas.microsoft.com/office/drawing/2014/main" id="{E7A72164-6301-4296-ADC8-FF9CE8E631C3}"/>
            </a:ext>
          </a:extLst>
        </xdr:cNvPr>
        <xdr:cNvSpPr/>
      </xdr:nvSpPr>
      <xdr:spPr>
        <a:xfrm>
          <a:off x="23012400" y="719667"/>
          <a:ext cx="0" cy="4233"/>
        </a:xfrm>
        <a:prstGeom prst="rect">
          <a:avLst/>
        </a:prstGeom>
        <a:solidFill>
          <a:sysClr val="window" lastClr="FFFFFF"/>
        </a:solidFill>
        <a:ln w="3175">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ct val="120000"/>
            </a:lnSpc>
          </a:pPr>
          <a:r>
            <a:rPr lang="fr-FR" sz="1100" b="1">
              <a:solidFill>
                <a:srgbClr val="3F2881"/>
              </a:solidFill>
              <a:latin typeface="Century Gothic" pitchFamily="34" charset="0"/>
            </a:rPr>
            <a:t>Cette</a:t>
          </a:r>
          <a:r>
            <a:rPr lang="fr-FR" sz="1100" b="1" baseline="0">
              <a:solidFill>
                <a:srgbClr val="3F2881"/>
              </a:solidFill>
              <a:latin typeface="Century Gothic" pitchFamily="34" charset="0"/>
            </a:rPr>
            <a:t> o</a:t>
          </a:r>
          <a:r>
            <a:rPr lang="fr-FR" sz="1100" b="1">
              <a:solidFill>
                <a:srgbClr val="3F2881"/>
              </a:solidFill>
              <a:latin typeface="Century Gothic" pitchFamily="34" charset="0"/>
            </a:rPr>
            <a:t>ptimisation financière est</a:t>
          </a:r>
          <a:r>
            <a:rPr lang="fr-FR" sz="1100" b="1" baseline="0">
              <a:solidFill>
                <a:srgbClr val="3F2881"/>
              </a:solidFill>
              <a:latin typeface="Century Gothic" pitchFamily="34" charset="0"/>
            </a:rPr>
            <a:t> ré</a:t>
          </a:r>
          <a:r>
            <a:rPr lang="fr-FR" sz="1100" b="1">
              <a:solidFill>
                <a:srgbClr val="3F2881"/>
              </a:solidFill>
              <a:latin typeface="Century Gothic" pitchFamily="34" charset="0"/>
            </a:rPr>
            <a:t>alisée par votre conseiller OPCO Santé</a:t>
          </a:r>
          <a:r>
            <a:rPr lang="fr-FR" sz="1100" b="0">
              <a:solidFill>
                <a:srgbClr val="3F2881"/>
              </a:solidFill>
              <a:latin typeface="Century Gothic" pitchFamily="34" charset="0"/>
            </a:rPr>
            <a:t>. </a:t>
          </a:r>
        </a:p>
        <a:p>
          <a:pPr algn="l">
            <a:lnSpc>
              <a:spcPct val="120000"/>
            </a:lnSpc>
            <a:spcBef>
              <a:spcPts val="600"/>
            </a:spcBef>
          </a:pPr>
          <a:r>
            <a:rPr lang="fr-FR" sz="1050" b="0">
              <a:solidFill>
                <a:srgbClr val="3F2881"/>
              </a:solidFill>
              <a:latin typeface="Century Gothic" pitchFamily="34" charset="0"/>
            </a:rPr>
            <a:t>Mme / M.     </a:t>
          </a:r>
          <a:r>
            <a:rPr lang="fr-FR" sz="1050" b="0">
              <a:solidFill>
                <a:srgbClr val="E83365"/>
              </a:solidFill>
              <a:latin typeface="Century Gothic" pitchFamily="34" charset="0"/>
            </a:rPr>
            <a:t>[Prénom NOM] </a:t>
          </a:r>
        </a:p>
        <a:p>
          <a:pPr algn="l">
            <a:lnSpc>
              <a:spcPct val="120000"/>
            </a:lnSpc>
          </a:pPr>
          <a:r>
            <a:rPr lang="fr-FR" sz="1050" b="0">
              <a:solidFill>
                <a:srgbClr val="3F2881"/>
              </a:solidFill>
              <a:latin typeface="Century Gothic" pitchFamily="34" charset="0"/>
            </a:rPr>
            <a:t>Téléphone :  </a:t>
          </a:r>
          <a:r>
            <a:rPr lang="fr-FR" sz="1050" b="0">
              <a:solidFill>
                <a:srgbClr val="E83365"/>
              </a:solidFill>
              <a:latin typeface="Century Gothic" pitchFamily="34" charset="0"/>
            </a:rPr>
            <a:t>00.00.00.00.00 </a:t>
          </a:r>
          <a:r>
            <a:rPr lang="fr-FR" sz="1050" b="0">
              <a:solidFill>
                <a:srgbClr val="3F2881"/>
              </a:solidFill>
              <a:latin typeface="Century Gothic" pitchFamily="34" charset="0"/>
            </a:rPr>
            <a:t>                  mail :</a:t>
          </a:r>
          <a:r>
            <a:rPr lang="fr-FR" sz="1050" b="0" u="sng">
              <a:solidFill>
                <a:srgbClr val="E83365"/>
              </a:solidFill>
              <a:latin typeface="Century Gothic" pitchFamily="34" charset="0"/>
            </a:rPr>
            <a:t>                 @opco-sante.fr</a:t>
          </a:r>
        </a:p>
        <a:p>
          <a:pPr algn="l"/>
          <a:endParaRPr lang="fr-FR" sz="600" b="0">
            <a:solidFill>
              <a:srgbClr val="3F2881"/>
            </a:solidFill>
            <a:latin typeface="Century Gothic" pitchFamily="34" charset="0"/>
          </a:endParaRPr>
        </a:p>
        <a:p>
          <a:pPr algn="l"/>
          <a:r>
            <a:rPr lang="fr-FR" sz="1050" b="0">
              <a:solidFill>
                <a:srgbClr val="3F2881"/>
              </a:solidFill>
              <a:latin typeface="Century Gothic" pitchFamily="34" charset="0"/>
            </a:rPr>
            <a:t>Contactez votre conseiller pour tout complément</a:t>
          </a:r>
          <a:r>
            <a:rPr lang="fr-FR" sz="1050" b="0" baseline="0">
              <a:solidFill>
                <a:srgbClr val="3F2881"/>
              </a:solidFill>
              <a:latin typeface="Century Gothic" pitchFamily="34" charset="0"/>
            </a:rPr>
            <a:t> d'information.</a:t>
          </a:r>
          <a:r>
            <a:rPr lang="fr-FR" sz="1050" b="0">
              <a:solidFill>
                <a:srgbClr val="3F2881"/>
              </a:solidFill>
              <a:latin typeface="Century Gothic" pitchFamily="34" charset="0"/>
            </a:rPr>
            <a:t> </a:t>
          </a:r>
        </a:p>
      </xdr:txBody>
    </xdr:sp>
    <xdr:clientData/>
  </xdr:twoCellAnchor>
  <xdr:twoCellAnchor>
    <xdr:from>
      <xdr:col>30</xdr:col>
      <xdr:colOff>8468</xdr:colOff>
      <xdr:row>22</xdr:row>
      <xdr:rowOff>186266</xdr:rowOff>
    </xdr:from>
    <xdr:to>
      <xdr:col>30</xdr:col>
      <xdr:colOff>347133</xdr:colOff>
      <xdr:row>22</xdr:row>
      <xdr:rowOff>186266</xdr:rowOff>
    </xdr:to>
    <xdr:cxnSp macro="">
      <xdr:nvCxnSpPr>
        <xdr:cNvPr id="6" name="Connecteur droit avec flèche 5">
          <a:extLst>
            <a:ext uri="{FF2B5EF4-FFF2-40B4-BE49-F238E27FC236}">
              <a16:creationId xmlns:a16="http://schemas.microsoft.com/office/drawing/2014/main" id="{567E04BE-5A75-4D8F-867A-66171DFA562E}"/>
            </a:ext>
          </a:extLst>
        </xdr:cNvPr>
        <xdr:cNvCxnSpPr/>
      </xdr:nvCxnSpPr>
      <xdr:spPr>
        <a:xfrm flipH="1">
          <a:off x="23012400" y="8873066"/>
          <a:ext cx="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0</xdr:colOff>
      <xdr:row>0</xdr:row>
      <xdr:rowOff>165947</xdr:rowOff>
    </xdr:from>
    <xdr:to>
      <xdr:col>26</xdr:col>
      <xdr:colOff>0</xdr:colOff>
      <xdr:row>0</xdr:row>
      <xdr:rowOff>187326</xdr:rowOff>
    </xdr:to>
    <xdr:grpSp>
      <xdr:nvGrpSpPr>
        <xdr:cNvPr id="7" name="Groupe 6">
          <a:extLst>
            <a:ext uri="{FF2B5EF4-FFF2-40B4-BE49-F238E27FC236}">
              <a16:creationId xmlns:a16="http://schemas.microsoft.com/office/drawing/2014/main" id="{C78469A2-78EA-48CD-B577-65C57DEF3AD5}"/>
            </a:ext>
          </a:extLst>
        </xdr:cNvPr>
        <xdr:cNvGrpSpPr/>
      </xdr:nvGrpSpPr>
      <xdr:grpSpPr>
        <a:xfrm>
          <a:off x="27634259" y="165947"/>
          <a:ext cx="0" cy="21379"/>
          <a:chOff x="21258472" y="167012"/>
          <a:chExt cx="17352886" cy="876300"/>
        </a:xfrm>
      </xdr:grpSpPr>
      <xdr:sp macro="" textlink="">
        <xdr:nvSpPr>
          <xdr:cNvPr id="8" name="ZoneTexte 7">
            <a:extLst>
              <a:ext uri="{FF2B5EF4-FFF2-40B4-BE49-F238E27FC236}">
                <a16:creationId xmlns:a16="http://schemas.microsoft.com/office/drawing/2014/main" id="{60155A13-9DC3-4504-B6A6-7B3D44CED743}"/>
              </a:ext>
            </a:extLst>
          </xdr:cNvPr>
          <xdr:cNvSpPr txBox="1"/>
        </xdr:nvSpPr>
        <xdr:spPr>
          <a:xfrm>
            <a:off x="22477279" y="177800"/>
            <a:ext cx="16134079" cy="539860"/>
          </a:xfrm>
          <a:prstGeom prst="rect">
            <a:avLst/>
          </a:prstGeom>
          <a:solidFill>
            <a:srgbClr val="3F288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fr-FR" sz="2400" b="0" i="0" u="none" strike="noStrike">
                <a:solidFill>
                  <a:schemeClr val="bg1"/>
                </a:solidFill>
                <a:latin typeface="Century Gothic" pitchFamily="34" charset="0"/>
                <a:ea typeface="+mn-ea"/>
                <a:cs typeface="+mn-cs"/>
              </a:rPr>
              <a:t>Plan de développement</a:t>
            </a:r>
            <a:r>
              <a:rPr lang="fr-FR" sz="2400" b="0" i="0" u="none" strike="noStrike" baseline="0">
                <a:solidFill>
                  <a:schemeClr val="bg1"/>
                </a:solidFill>
                <a:latin typeface="Century Gothic" pitchFamily="34" charset="0"/>
                <a:ea typeface="+mn-ea"/>
                <a:cs typeface="+mn-cs"/>
              </a:rPr>
              <a:t> des compétences 2021</a:t>
            </a:r>
            <a:endParaRPr lang="fr-FR" sz="2400" b="0" i="0" u="none" strike="noStrike">
              <a:solidFill>
                <a:schemeClr val="bg1"/>
              </a:solidFill>
              <a:latin typeface="Century Gothic" pitchFamily="34" charset="0"/>
              <a:ea typeface="+mn-ea"/>
              <a:cs typeface="+mn-cs"/>
            </a:endParaRPr>
          </a:p>
        </xdr:txBody>
      </xdr:sp>
      <xdr:pic>
        <xdr:nvPicPr>
          <xdr:cNvPr id="9" name="Image 8" descr="LOGO_OPCO_SANTE_QUADRI.png">
            <a:extLst>
              <a:ext uri="{FF2B5EF4-FFF2-40B4-BE49-F238E27FC236}">
                <a16:creationId xmlns:a16="http://schemas.microsoft.com/office/drawing/2014/main" id="{60B634E6-7D8C-424B-A0F2-C9B3B5FE4967}"/>
              </a:ext>
            </a:extLst>
          </xdr:cNvPr>
          <xdr:cNvPicPr>
            <a:picLocks noChangeAspect="1"/>
          </xdr:cNvPicPr>
        </xdr:nvPicPr>
        <xdr:blipFill>
          <a:blip xmlns:r="http://schemas.openxmlformats.org/officeDocument/2006/relationships" r:embed="rId1" cstate="print"/>
          <a:stretch>
            <a:fillRect/>
          </a:stretch>
        </xdr:blipFill>
        <xdr:spPr>
          <a:xfrm>
            <a:off x="21258472" y="167012"/>
            <a:ext cx="916940" cy="876300"/>
          </a:xfrm>
          <a:prstGeom prst="rect">
            <a:avLst/>
          </a:prstGeom>
        </xdr:spPr>
      </xdr:pic>
    </xdr:grpSp>
    <xdr:clientData/>
  </xdr:twoCellAnchor>
  <xdr:twoCellAnchor>
    <xdr:from>
      <xdr:col>52</xdr:col>
      <xdr:colOff>76198</xdr:colOff>
      <xdr:row>0</xdr:row>
      <xdr:rowOff>1574799</xdr:rowOff>
    </xdr:from>
    <xdr:to>
      <xdr:col>52</xdr:col>
      <xdr:colOff>1193798</xdr:colOff>
      <xdr:row>3</xdr:row>
      <xdr:rowOff>0</xdr:rowOff>
    </xdr:to>
    <xdr:pic>
      <xdr:nvPicPr>
        <xdr:cNvPr id="10" name="Image 9" descr="LOGO_OPCO_SANTE_QUADRI.png">
          <a:extLst>
            <a:ext uri="{FF2B5EF4-FFF2-40B4-BE49-F238E27FC236}">
              <a16:creationId xmlns:a16="http://schemas.microsoft.com/office/drawing/2014/main" id="{E6FC4447-BEAC-446A-8C3D-1DB037D3FC88}"/>
            </a:ext>
          </a:extLst>
        </xdr:cNvPr>
        <xdr:cNvPicPr>
          <a:picLocks noChangeAspect="1"/>
        </xdr:cNvPicPr>
      </xdr:nvPicPr>
      <xdr:blipFill>
        <a:blip xmlns:r="http://schemas.openxmlformats.org/officeDocument/2006/relationships" r:embed="rId1" cstate="print"/>
        <a:stretch>
          <a:fillRect/>
        </a:stretch>
      </xdr:blipFill>
      <xdr:spPr>
        <a:xfrm>
          <a:off x="23012400" y="727074"/>
          <a:ext cx="0" cy="692151"/>
        </a:xfrm>
        <a:prstGeom prst="rect">
          <a:avLst/>
        </a:prstGeom>
      </xdr:spPr>
    </xdr:pic>
    <xdr:clientData/>
  </xdr:twoCellAnchor>
  <xdr:twoCellAnchor>
    <xdr:from>
      <xdr:col>13</xdr:col>
      <xdr:colOff>677648</xdr:colOff>
      <xdr:row>22</xdr:row>
      <xdr:rowOff>105092</xdr:rowOff>
    </xdr:from>
    <xdr:to>
      <xdr:col>13</xdr:col>
      <xdr:colOff>920748</xdr:colOff>
      <xdr:row>22</xdr:row>
      <xdr:rowOff>105092</xdr:rowOff>
    </xdr:to>
    <xdr:cxnSp macro="">
      <xdr:nvCxnSpPr>
        <xdr:cNvPr id="12" name="Connecteur droit avec flèche 11">
          <a:extLst>
            <a:ext uri="{FF2B5EF4-FFF2-40B4-BE49-F238E27FC236}">
              <a16:creationId xmlns:a16="http://schemas.microsoft.com/office/drawing/2014/main" id="{8BFFF9B3-9300-4042-B509-34973BC058AD}"/>
            </a:ext>
          </a:extLst>
        </xdr:cNvPr>
        <xdr:cNvCxnSpPr/>
      </xdr:nvCxnSpPr>
      <xdr:spPr>
        <a:xfrm>
          <a:off x="12879173"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60315</xdr:colOff>
      <xdr:row>22</xdr:row>
      <xdr:rowOff>118533</xdr:rowOff>
    </xdr:from>
    <xdr:to>
      <xdr:col>2</xdr:col>
      <xdr:colOff>127000</xdr:colOff>
      <xdr:row>22</xdr:row>
      <xdr:rowOff>120015</xdr:rowOff>
    </xdr:to>
    <xdr:cxnSp macro="">
      <xdr:nvCxnSpPr>
        <xdr:cNvPr id="2" name="Connecteur droit avec flèche 1">
          <a:extLst>
            <a:ext uri="{FF2B5EF4-FFF2-40B4-BE49-F238E27FC236}">
              <a16:creationId xmlns:a16="http://schemas.microsoft.com/office/drawing/2014/main" id="{3C3354BA-E843-4E17-ADFA-BABFFFD4064C}"/>
            </a:ext>
          </a:extLst>
        </xdr:cNvPr>
        <xdr:cNvCxnSpPr/>
      </xdr:nvCxnSpPr>
      <xdr:spPr>
        <a:xfrm flipV="1">
          <a:off x="563235" y="8805333"/>
          <a:ext cx="546745" cy="148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508316</xdr:colOff>
      <xdr:row>22</xdr:row>
      <xdr:rowOff>105092</xdr:rowOff>
    </xdr:from>
    <xdr:to>
      <xdr:col>9</xdr:col>
      <xdr:colOff>751416</xdr:colOff>
      <xdr:row>22</xdr:row>
      <xdr:rowOff>105092</xdr:rowOff>
    </xdr:to>
    <xdr:cxnSp macro="">
      <xdr:nvCxnSpPr>
        <xdr:cNvPr id="3" name="Connecteur droit avec flèche 2">
          <a:extLst>
            <a:ext uri="{FF2B5EF4-FFF2-40B4-BE49-F238E27FC236}">
              <a16:creationId xmlns:a16="http://schemas.microsoft.com/office/drawing/2014/main" id="{C3C8767D-DA33-4A59-8F36-0E979C5717F3}"/>
            </a:ext>
          </a:extLst>
        </xdr:cNvPr>
        <xdr:cNvCxnSpPr/>
      </xdr:nvCxnSpPr>
      <xdr:spPr>
        <a:xfrm>
          <a:off x="10460036"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350520</xdr:colOff>
      <xdr:row>22</xdr:row>
      <xdr:rowOff>137160</xdr:rowOff>
    </xdr:from>
    <xdr:to>
      <xdr:col>20</xdr:col>
      <xdr:colOff>160020</xdr:colOff>
      <xdr:row>22</xdr:row>
      <xdr:rowOff>137160</xdr:rowOff>
    </xdr:to>
    <xdr:cxnSp macro="">
      <xdr:nvCxnSpPr>
        <xdr:cNvPr id="4" name="Connecteur droit avec flèche 3">
          <a:extLst>
            <a:ext uri="{FF2B5EF4-FFF2-40B4-BE49-F238E27FC236}">
              <a16:creationId xmlns:a16="http://schemas.microsoft.com/office/drawing/2014/main" id="{CA5CDA81-1C4D-4E21-9DC9-D8F5DC9FD43E}"/>
            </a:ext>
          </a:extLst>
        </xdr:cNvPr>
        <xdr:cNvCxnSpPr/>
      </xdr:nvCxnSpPr>
      <xdr:spPr>
        <a:xfrm>
          <a:off x="19331940" y="8823960"/>
          <a:ext cx="16002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380999</xdr:colOff>
      <xdr:row>0</xdr:row>
      <xdr:rowOff>948267</xdr:rowOff>
    </xdr:from>
    <xdr:to>
      <xdr:col>45</xdr:col>
      <xdr:colOff>1356360</xdr:colOff>
      <xdr:row>0</xdr:row>
      <xdr:rowOff>1981200</xdr:rowOff>
    </xdr:to>
    <xdr:sp macro="" textlink="">
      <xdr:nvSpPr>
        <xdr:cNvPr id="5" name="Rectangle 4">
          <a:extLst>
            <a:ext uri="{FF2B5EF4-FFF2-40B4-BE49-F238E27FC236}">
              <a16:creationId xmlns:a16="http://schemas.microsoft.com/office/drawing/2014/main" id="{0098F532-53A8-4D90-A2B1-CA19DA349B3D}"/>
            </a:ext>
          </a:extLst>
        </xdr:cNvPr>
        <xdr:cNvSpPr/>
      </xdr:nvSpPr>
      <xdr:spPr>
        <a:xfrm>
          <a:off x="23644860" y="727287"/>
          <a:ext cx="0" cy="0"/>
        </a:xfrm>
        <a:prstGeom prst="rect">
          <a:avLst/>
        </a:prstGeom>
        <a:solidFill>
          <a:sysClr val="window" lastClr="FFFFFF"/>
        </a:solidFill>
        <a:ln w="3175">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ct val="120000"/>
            </a:lnSpc>
          </a:pPr>
          <a:r>
            <a:rPr lang="fr-FR" sz="1100" b="1">
              <a:solidFill>
                <a:srgbClr val="3F2881"/>
              </a:solidFill>
              <a:latin typeface="Century Gothic" pitchFamily="34" charset="0"/>
            </a:rPr>
            <a:t>Cette</a:t>
          </a:r>
          <a:r>
            <a:rPr lang="fr-FR" sz="1100" b="1" baseline="0">
              <a:solidFill>
                <a:srgbClr val="3F2881"/>
              </a:solidFill>
              <a:latin typeface="Century Gothic" pitchFamily="34" charset="0"/>
            </a:rPr>
            <a:t> o</a:t>
          </a:r>
          <a:r>
            <a:rPr lang="fr-FR" sz="1100" b="1">
              <a:solidFill>
                <a:srgbClr val="3F2881"/>
              </a:solidFill>
              <a:latin typeface="Century Gothic" pitchFamily="34" charset="0"/>
            </a:rPr>
            <a:t>ptimisation financière est</a:t>
          </a:r>
          <a:r>
            <a:rPr lang="fr-FR" sz="1100" b="1" baseline="0">
              <a:solidFill>
                <a:srgbClr val="3F2881"/>
              </a:solidFill>
              <a:latin typeface="Century Gothic" pitchFamily="34" charset="0"/>
            </a:rPr>
            <a:t> ré</a:t>
          </a:r>
          <a:r>
            <a:rPr lang="fr-FR" sz="1100" b="1">
              <a:solidFill>
                <a:srgbClr val="3F2881"/>
              </a:solidFill>
              <a:latin typeface="Century Gothic" pitchFamily="34" charset="0"/>
            </a:rPr>
            <a:t>alisée par votre conseiller OPCO Santé</a:t>
          </a:r>
          <a:r>
            <a:rPr lang="fr-FR" sz="1100" b="0">
              <a:solidFill>
                <a:srgbClr val="3F2881"/>
              </a:solidFill>
              <a:latin typeface="Century Gothic" pitchFamily="34" charset="0"/>
            </a:rPr>
            <a:t>. </a:t>
          </a:r>
        </a:p>
        <a:p>
          <a:pPr algn="l">
            <a:lnSpc>
              <a:spcPct val="120000"/>
            </a:lnSpc>
            <a:spcBef>
              <a:spcPts val="600"/>
            </a:spcBef>
          </a:pPr>
          <a:r>
            <a:rPr lang="fr-FR" sz="1050" b="0">
              <a:solidFill>
                <a:srgbClr val="3F2881"/>
              </a:solidFill>
              <a:latin typeface="Century Gothic" pitchFamily="34" charset="0"/>
            </a:rPr>
            <a:t>Mme / M.     </a:t>
          </a:r>
          <a:r>
            <a:rPr lang="fr-FR" sz="1050" b="0">
              <a:solidFill>
                <a:srgbClr val="E83365"/>
              </a:solidFill>
              <a:latin typeface="Century Gothic" pitchFamily="34" charset="0"/>
            </a:rPr>
            <a:t>[Prénom NOM] </a:t>
          </a:r>
        </a:p>
        <a:p>
          <a:pPr algn="l">
            <a:lnSpc>
              <a:spcPct val="120000"/>
            </a:lnSpc>
          </a:pPr>
          <a:r>
            <a:rPr lang="fr-FR" sz="1050" b="0">
              <a:solidFill>
                <a:srgbClr val="3F2881"/>
              </a:solidFill>
              <a:latin typeface="Century Gothic" pitchFamily="34" charset="0"/>
            </a:rPr>
            <a:t>Téléphone :  </a:t>
          </a:r>
          <a:r>
            <a:rPr lang="fr-FR" sz="1050" b="0">
              <a:solidFill>
                <a:srgbClr val="E83365"/>
              </a:solidFill>
              <a:latin typeface="Century Gothic" pitchFamily="34" charset="0"/>
            </a:rPr>
            <a:t>00.00.00.00.00 </a:t>
          </a:r>
          <a:r>
            <a:rPr lang="fr-FR" sz="1050" b="0">
              <a:solidFill>
                <a:srgbClr val="3F2881"/>
              </a:solidFill>
              <a:latin typeface="Century Gothic" pitchFamily="34" charset="0"/>
            </a:rPr>
            <a:t>                  mail :</a:t>
          </a:r>
          <a:r>
            <a:rPr lang="fr-FR" sz="1050" b="0" u="sng">
              <a:solidFill>
                <a:srgbClr val="E83365"/>
              </a:solidFill>
              <a:latin typeface="Century Gothic" pitchFamily="34" charset="0"/>
            </a:rPr>
            <a:t>                 @opco-sante.fr</a:t>
          </a:r>
        </a:p>
        <a:p>
          <a:pPr algn="l"/>
          <a:endParaRPr lang="fr-FR" sz="600" b="0">
            <a:solidFill>
              <a:srgbClr val="3F2881"/>
            </a:solidFill>
            <a:latin typeface="Century Gothic" pitchFamily="34" charset="0"/>
          </a:endParaRPr>
        </a:p>
        <a:p>
          <a:pPr algn="l"/>
          <a:r>
            <a:rPr lang="fr-FR" sz="1050" b="0">
              <a:solidFill>
                <a:srgbClr val="3F2881"/>
              </a:solidFill>
              <a:latin typeface="Century Gothic" pitchFamily="34" charset="0"/>
            </a:rPr>
            <a:t>Contactez votre conseiller pour tout complément</a:t>
          </a:r>
          <a:r>
            <a:rPr lang="fr-FR" sz="1050" b="0" baseline="0">
              <a:solidFill>
                <a:srgbClr val="3F2881"/>
              </a:solidFill>
              <a:latin typeface="Century Gothic" pitchFamily="34" charset="0"/>
            </a:rPr>
            <a:t> d'information.</a:t>
          </a:r>
          <a:r>
            <a:rPr lang="fr-FR" sz="1050" b="0">
              <a:solidFill>
                <a:srgbClr val="3F2881"/>
              </a:solidFill>
              <a:latin typeface="Century Gothic" pitchFamily="34" charset="0"/>
            </a:rPr>
            <a:t> </a:t>
          </a:r>
        </a:p>
      </xdr:txBody>
    </xdr:sp>
    <xdr:clientData/>
  </xdr:twoCellAnchor>
  <xdr:twoCellAnchor>
    <xdr:from>
      <xdr:col>29</xdr:col>
      <xdr:colOff>8468</xdr:colOff>
      <xdr:row>22</xdr:row>
      <xdr:rowOff>186266</xdr:rowOff>
    </xdr:from>
    <xdr:to>
      <xdr:col>29</xdr:col>
      <xdr:colOff>347133</xdr:colOff>
      <xdr:row>22</xdr:row>
      <xdr:rowOff>186266</xdr:rowOff>
    </xdr:to>
    <xdr:cxnSp macro="">
      <xdr:nvCxnSpPr>
        <xdr:cNvPr id="6" name="Connecteur droit avec flèche 5">
          <a:extLst>
            <a:ext uri="{FF2B5EF4-FFF2-40B4-BE49-F238E27FC236}">
              <a16:creationId xmlns:a16="http://schemas.microsoft.com/office/drawing/2014/main" id="{C422D9C6-D80D-44B4-AD4A-08800F9D223B}"/>
            </a:ext>
          </a:extLst>
        </xdr:cNvPr>
        <xdr:cNvCxnSpPr/>
      </xdr:nvCxnSpPr>
      <xdr:spPr>
        <a:xfrm flipH="1">
          <a:off x="23644860" y="8873066"/>
          <a:ext cx="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0</xdr:row>
      <xdr:rowOff>165947</xdr:rowOff>
    </xdr:from>
    <xdr:to>
      <xdr:col>25</xdr:col>
      <xdr:colOff>0</xdr:colOff>
      <xdr:row>0</xdr:row>
      <xdr:rowOff>187326</xdr:rowOff>
    </xdr:to>
    <xdr:grpSp>
      <xdr:nvGrpSpPr>
        <xdr:cNvPr id="7" name="Groupe 6">
          <a:extLst>
            <a:ext uri="{FF2B5EF4-FFF2-40B4-BE49-F238E27FC236}">
              <a16:creationId xmlns:a16="http://schemas.microsoft.com/office/drawing/2014/main" id="{166E6BEC-4F6B-464C-8671-62B073EB2C8E}"/>
            </a:ext>
          </a:extLst>
        </xdr:cNvPr>
        <xdr:cNvGrpSpPr/>
      </xdr:nvGrpSpPr>
      <xdr:grpSpPr>
        <a:xfrm>
          <a:off x="23221950" y="165947"/>
          <a:ext cx="0" cy="21379"/>
          <a:chOff x="21258472" y="167012"/>
          <a:chExt cx="17352886" cy="876300"/>
        </a:xfrm>
      </xdr:grpSpPr>
      <xdr:sp macro="" textlink="">
        <xdr:nvSpPr>
          <xdr:cNvPr id="8" name="ZoneTexte 7">
            <a:extLst>
              <a:ext uri="{FF2B5EF4-FFF2-40B4-BE49-F238E27FC236}">
                <a16:creationId xmlns:a16="http://schemas.microsoft.com/office/drawing/2014/main" id="{F6100248-1025-9575-354E-C336957649F4}"/>
              </a:ext>
            </a:extLst>
          </xdr:cNvPr>
          <xdr:cNvSpPr txBox="1"/>
        </xdr:nvSpPr>
        <xdr:spPr>
          <a:xfrm>
            <a:off x="22477279" y="177800"/>
            <a:ext cx="16134079" cy="539860"/>
          </a:xfrm>
          <a:prstGeom prst="rect">
            <a:avLst/>
          </a:prstGeom>
          <a:solidFill>
            <a:srgbClr val="3F288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fr-FR" sz="2400" b="0" i="0" u="none" strike="noStrike">
                <a:solidFill>
                  <a:schemeClr val="bg1"/>
                </a:solidFill>
                <a:latin typeface="Century Gothic" pitchFamily="34" charset="0"/>
                <a:ea typeface="+mn-ea"/>
                <a:cs typeface="+mn-cs"/>
              </a:rPr>
              <a:t>Plan de développement</a:t>
            </a:r>
            <a:r>
              <a:rPr lang="fr-FR" sz="2400" b="0" i="0" u="none" strike="noStrike" baseline="0">
                <a:solidFill>
                  <a:schemeClr val="bg1"/>
                </a:solidFill>
                <a:latin typeface="Century Gothic" pitchFamily="34" charset="0"/>
                <a:ea typeface="+mn-ea"/>
                <a:cs typeface="+mn-cs"/>
              </a:rPr>
              <a:t> des compétences 2021</a:t>
            </a:r>
            <a:endParaRPr lang="fr-FR" sz="2400" b="0" i="0" u="none" strike="noStrike">
              <a:solidFill>
                <a:schemeClr val="bg1"/>
              </a:solidFill>
              <a:latin typeface="Century Gothic" pitchFamily="34" charset="0"/>
              <a:ea typeface="+mn-ea"/>
              <a:cs typeface="+mn-cs"/>
            </a:endParaRPr>
          </a:p>
        </xdr:txBody>
      </xdr:sp>
      <xdr:pic>
        <xdr:nvPicPr>
          <xdr:cNvPr id="9" name="Image 8" descr="LOGO_OPCO_SANTE_QUADRI.png">
            <a:extLst>
              <a:ext uri="{FF2B5EF4-FFF2-40B4-BE49-F238E27FC236}">
                <a16:creationId xmlns:a16="http://schemas.microsoft.com/office/drawing/2014/main" id="{AF476F18-27CA-DB1C-87A9-68AECA5A6D7E}"/>
              </a:ext>
            </a:extLst>
          </xdr:cNvPr>
          <xdr:cNvPicPr>
            <a:picLocks noChangeAspect="1"/>
          </xdr:cNvPicPr>
        </xdr:nvPicPr>
        <xdr:blipFill>
          <a:blip xmlns:r="http://schemas.openxmlformats.org/officeDocument/2006/relationships" r:embed="rId1" cstate="print"/>
          <a:stretch>
            <a:fillRect/>
          </a:stretch>
        </xdr:blipFill>
        <xdr:spPr>
          <a:xfrm>
            <a:off x="21258472" y="167012"/>
            <a:ext cx="916940" cy="876300"/>
          </a:xfrm>
          <a:prstGeom prst="rect">
            <a:avLst/>
          </a:prstGeom>
        </xdr:spPr>
      </xdr:pic>
    </xdr:grpSp>
    <xdr:clientData/>
  </xdr:twoCellAnchor>
  <xdr:twoCellAnchor>
    <xdr:from>
      <xdr:col>51</xdr:col>
      <xdr:colOff>76198</xdr:colOff>
      <xdr:row>0</xdr:row>
      <xdr:rowOff>1574799</xdr:rowOff>
    </xdr:from>
    <xdr:to>
      <xdr:col>51</xdr:col>
      <xdr:colOff>1193798</xdr:colOff>
      <xdr:row>3</xdr:row>
      <xdr:rowOff>0</xdr:rowOff>
    </xdr:to>
    <xdr:pic>
      <xdr:nvPicPr>
        <xdr:cNvPr id="10" name="Image 9" descr="LOGO_OPCO_SANTE_QUADRI.png">
          <a:extLst>
            <a:ext uri="{FF2B5EF4-FFF2-40B4-BE49-F238E27FC236}">
              <a16:creationId xmlns:a16="http://schemas.microsoft.com/office/drawing/2014/main" id="{7A7852DD-6357-4BFE-AC8D-29FC5479F593}"/>
            </a:ext>
          </a:extLst>
        </xdr:cNvPr>
        <xdr:cNvPicPr>
          <a:picLocks noChangeAspect="1"/>
        </xdr:cNvPicPr>
      </xdr:nvPicPr>
      <xdr:blipFill>
        <a:blip xmlns:r="http://schemas.openxmlformats.org/officeDocument/2006/relationships" r:embed="rId1" cstate="print"/>
        <a:stretch>
          <a:fillRect/>
        </a:stretch>
      </xdr:blipFill>
      <xdr:spPr>
        <a:xfrm>
          <a:off x="23644860" y="721359"/>
          <a:ext cx="0" cy="688341"/>
        </a:xfrm>
        <a:prstGeom prst="rect">
          <a:avLst/>
        </a:prstGeom>
      </xdr:spPr>
    </xdr:pic>
    <xdr:clientData/>
  </xdr:twoCellAnchor>
  <xdr:twoCellAnchor editAs="oneCell">
    <xdr:from>
      <xdr:col>10</xdr:col>
      <xdr:colOff>127001</xdr:colOff>
      <xdr:row>0</xdr:row>
      <xdr:rowOff>42335</xdr:rowOff>
    </xdr:from>
    <xdr:to>
      <xdr:col>12</xdr:col>
      <xdr:colOff>290731</xdr:colOff>
      <xdr:row>1</xdr:row>
      <xdr:rowOff>127001</xdr:rowOff>
    </xdr:to>
    <xdr:pic>
      <xdr:nvPicPr>
        <xdr:cNvPr id="11" name="Image 10">
          <a:extLst>
            <a:ext uri="{FF2B5EF4-FFF2-40B4-BE49-F238E27FC236}">
              <a16:creationId xmlns:a16="http://schemas.microsoft.com/office/drawing/2014/main" id="{F229A11D-8116-40BA-BD95-3BD988833E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6484"/>
        <a:stretch/>
      </xdr:blipFill>
      <xdr:spPr>
        <a:xfrm>
          <a:off x="10977881" y="42335"/>
          <a:ext cx="1855370" cy="808566"/>
        </a:xfrm>
        <a:prstGeom prst="rect">
          <a:avLst/>
        </a:prstGeom>
      </xdr:spPr>
    </xdr:pic>
    <xdr:clientData/>
  </xdr:twoCellAnchor>
  <xdr:twoCellAnchor>
    <xdr:from>
      <xdr:col>12</xdr:col>
      <xdr:colOff>677648</xdr:colOff>
      <xdr:row>22</xdr:row>
      <xdr:rowOff>105092</xdr:rowOff>
    </xdr:from>
    <xdr:to>
      <xdr:col>12</xdr:col>
      <xdr:colOff>920748</xdr:colOff>
      <xdr:row>22</xdr:row>
      <xdr:rowOff>105092</xdr:rowOff>
    </xdr:to>
    <xdr:cxnSp macro="">
      <xdr:nvCxnSpPr>
        <xdr:cNvPr id="12" name="Connecteur droit avec flèche 11">
          <a:extLst>
            <a:ext uri="{FF2B5EF4-FFF2-40B4-BE49-F238E27FC236}">
              <a16:creationId xmlns:a16="http://schemas.microsoft.com/office/drawing/2014/main" id="{55AF82F2-E33E-4556-9E6D-4AE5DC273B6E}"/>
            </a:ext>
          </a:extLst>
        </xdr:cNvPr>
        <xdr:cNvCxnSpPr/>
      </xdr:nvCxnSpPr>
      <xdr:spPr>
        <a:xfrm>
          <a:off x="13220168"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60315</xdr:colOff>
      <xdr:row>22</xdr:row>
      <xdr:rowOff>118533</xdr:rowOff>
    </xdr:from>
    <xdr:to>
      <xdr:col>2</xdr:col>
      <xdr:colOff>127000</xdr:colOff>
      <xdr:row>22</xdr:row>
      <xdr:rowOff>120015</xdr:rowOff>
    </xdr:to>
    <xdr:cxnSp macro="">
      <xdr:nvCxnSpPr>
        <xdr:cNvPr id="2" name="Connecteur droit avec flèche 1">
          <a:extLst>
            <a:ext uri="{FF2B5EF4-FFF2-40B4-BE49-F238E27FC236}">
              <a16:creationId xmlns:a16="http://schemas.microsoft.com/office/drawing/2014/main" id="{2A4EDD31-8019-44B6-8CDE-E98FBBB0F336}"/>
            </a:ext>
          </a:extLst>
        </xdr:cNvPr>
        <xdr:cNvCxnSpPr/>
      </xdr:nvCxnSpPr>
      <xdr:spPr>
        <a:xfrm flipV="1">
          <a:off x="563235" y="8805333"/>
          <a:ext cx="546745" cy="148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508316</xdr:colOff>
      <xdr:row>22</xdr:row>
      <xdr:rowOff>105092</xdr:rowOff>
    </xdr:from>
    <xdr:to>
      <xdr:col>9</xdr:col>
      <xdr:colOff>751416</xdr:colOff>
      <xdr:row>22</xdr:row>
      <xdr:rowOff>105092</xdr:rowOff>
    </xdr:to>
    <xdr:cxnSp macro="">
      <xdr:nvCxnSpPr>
        <xdr:cNvPr id="3" name="Connecteur droit avec flèche 2">
          <a:extLst>
            <a:ext uri="{FF2B5EF4-FFF2-40B4-BE49-F238E27FC236}">
              <a16:creationId xmlns:a16="http://schemas.microsoft.com/office/drawing/2014/main" id="{455059D7-0678-46C3-B3C1-BD016DBF0917}"/>
            </a:ext>
          </a:extLst>
        </xdr:cNvPr>
        <xdr:cNvCxnSpPr/>
      </xdr:nvCxnSpPr>
      <xdr:spPr>
        <a:xfrm>
          <a:off x="10460036"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350520</xdr:colOff>
      <xdr:row>22</xdr:row>
      <xdr:rowOff>137160</xdr:rowOff>
    </xdr:from>
    <xdr:to>
      <xdr:col>20</xdr:col>
      <xdr:colOff>160020</xdr:colOff>
      <xdr:row>22</xdr:row>
      <xdr:rowOff>137160</xdr:rowOff>
    </xdr:to>
    <xdr:cxnSp macro="">
      <xdr:nvCxnSpPr>
        <xdr:cNvPr id="4" name="Connecteur droit avec flèche 3">
          <a:extLst>
            <a:ext uri="{FF2B5EF4-FFF2-40B4-BE49-F238E27FC236}">
              <a16:creationId xmlns:a16="http://schemas.microsoft.com/office/drawing/2014/main" id="{AD0B2C87-52F7-4D67-813B-B6969E625721}"/>
            </a:ext>
          </a:extLst>
        </xdr:cNvPr>
        <xdr:cNvCxnSpPr/>
      </xdr:nvCxnSpPr>
      <xdr:spPr>
        <a:xfrm>
          <a:off x="19331940" y="8823960"/>
          <a:ext cx="16002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380999</xdr:colOff>
      <xdr:row>0</xdr:row>
      <xdr:rowOff>948267</xdr:rowOff>
    </xdr:from>
    <xdr:to>
      <xdr:col>45</xdr:col>
      <xdr:colOff>1356360</xdr:colOff>
      <xdr:row>0</xdr:row>
      <xdr:rowOff>1981200</xdr:rowOff>
    </xdr:to>
    <xdr:sp macro="" textlink="">
      <xdr:nvSpPr>
        <xdr:cNvPr id="5" name="Rectangle 4">
          <a:extLst>
            <a:ext uri="{FF2B5EF4-FFF2-40B4-BE49-F238E27FC236}">
              <a16:creationId xmlns:a16="http://schemas.microsoft.com/office/drawing/2014/main" id="{3D5D2BAA-C588-48BD-90FA-40EF1C162F13}"/>
            </a:ext>
          </a:extLst>
        </xdr:cNvPr>
        <xdr:cNvSpPr/>
      </xdr:nvSpPr>
      <xdr:spPr>
        <a:xfrm>
          <a:off x="23644860" y="727287"/>
          <a:ext cx="0" cy="0"/>
        </a:xfrm>
        <a:prstGeom prst="rect">
          <a:avLst/>
        </a:prstGeom>
        <a:solidFill>
          <a:sysClr val="window" lastClr="FFFFFF"/>
        </a:solidFill>
        <a:ln w="3175">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ct val="120000"/>
            </a:lnSpc>
          </a:pPr>
          <a:r>
            <a:rPr lang="fr-FR" sz="1100" b="1">
              <a:solidFill>
                <a:srgbClr val="3F2881"/>
              </a:solidFill>
              <a:latin typeface="Century Gothic" pitchFamily="34" charset="0"/>
            </a:rPr>
            <a:t>Cette</a:t>
          </a:r>
          <a:r>
            <a:rPr lang="fr-FR" sz="1100" b="1" baseline="0">
              <a:solidFill>
                <a:srgbClr val="3F2881"/>
              </a:solidFill>
              <a:latin typeface="Century Gothic" pitchFamily="34" charset="0"/>
            </a:rPr>
            <a:t> o</a:t>
          </a:r>
          <a:r>
            <a:rPr lang="fr-FR" sz="1100" b="1">
              <a:solidFill>
                <a:srgbClr val="3F2881"/>
              </a:solidFill>
              <a:latin typeface="Century Gothic" pitchFamily="34" charset="0"/>
            </a:rPr>
            <a:t>ptimisation financière est</a:t>
          </a:r>
          <a:r>
            <a:rPr lang="fr-FR" sz="1100" b="1" baseline="0">
              <a:solidFill>
                <a:srgbClr val="3F2881"/>
              </a:solidFill>
              <a:latin typeface="Century Gothic" pitchFamily="34" charset="0"/>
            </a:rPr>
            <a:t> ré</a:t>
          </a:r>
          <a:r>
            <a:rPr lang="fr-FR" sz="1100" b="1">
              <a:solidFill>
                <a:srgbClr val="3F2881"/>
              </a:solidFill>
              <a:latin typeface="Century Gothic" pitchFamily="34" charset="0"/>
            </a:rPr>
            <a:t>alisée par votre conseiller OPCO Santé</a:t>
          </a:r>
          <a:r>
            <a:rPr lang="fr-FR" sz="1100" b="0">
              <a:solidFill>
                <a:srgbClr val="3F2881"/>
              </a:solidFill>
              <a:latin typeface="Century Gothic" pitchFamily="34" charset="0"/>
            </a:rPr>
            <a:t>. </a:t>
          </a:r>
        </a:p>
        <a:p>
          <a:pPr algn="l">
            <a:lnSpc>
              <a:spcPct val="120000"/>
            </a:lnSpc>
            <a:spcBef>
              <a:spcPts val="600"/>
            </a:spcBef>
          </a:pPr>
          <a:r>
            <a:rPr lang="fr-FR" sz="1050" b="0">
              <a:solidFill>
                <a:srgbClr val="3F2881"/>
              </a:solidFill>
              <a:latin typeface="Century Gothic" pitchFamily="34" charset="0"/>
            </a:rPr>
            <a:t>Mme / M.     </a:t>
          </a:r>
          <a:r>
            <a:rPr lang="fr-FR" sz="1050" b="0">
              <a:solidFill>
                <a:srgbClr val="E83365"/>
              </a:solidFill>
              <a:latin typeface="Century Gothic" pitchFamily="34" charset="0"/>
            </a:rPr>
            <a:t>[Prénom NOM] </a:t>
          </a:r>
        </a:p>
        <a:p>
          <a:pPr algn="l">
            <a:lnSpc>
              <a:spcPct val="120000"/>
            </a:lnSpc>
          </a:pPr>
          <a:r>
            <a:rPr lang="fr-FR" sz="1050" b="0">
              <a:solidFill>
                <a:srgbClr val="3F2881"/>
              </a:solidFill>
              <a:latin typeface="Century Gothic" pitchFamily="34" charset="0"/>
            </a:rPr>
            <a:t>Téléphone :  </a:t>
          </a:r>
          <a:r>
            <a:rPr lang="fr-FR" sz="1050" b="0">
              <a:solidFill>
                <a:srgbClr val="E83365"/>
              </a:solidFill>
              <a:latin typeface="Century Gothic" pitchFamily="34" charset="0"/>
            </a:rPr>
            <a:t>00.00.00.00.00 </a:t>
          </a:r>
          <a:r>
            <a:rPr lang="fr-FR" sz="1050" b="0">
              <a:solidFill>
                <a:srgbClr val="3F2881"/>
              </a:solidFill>
              <a:latin typeface="Century Gothic" pitchFamily="34" charset="0"/>
            </a:rPr>
            <a:t>                  mail :</a:t>
          </a:r>
          <a:r>
            <a:rPr lang="fr-FR" sz="1050" b="0" u="sng">
              <a:solidFill>
                <a:srgbClr val="E83365"/>
              </a:solidFill>
              <a:latin typeface="Century Gothic" pitchFamily="34" charset="0"/>
            </a:rPr>
            <a:t>                 @opco-sante.fr</a:t>
          </a:r>
        </a:p>
        <a:p>
          <a:pPr algn="l"/>
          <a:endParaRPr lang="fr-FR" sz="600" b="0">
            <a:solidFill>
              <a:srgbClr val="3F2881"/>
            </a:solidFill>
            <a:latin typeface="Century Gothic" pitchFamily="34" charset="0"/>
          </a:endParaRPr>
        </a:p>
        <a:p>
          <a:pPr algn="l"/>
          <a:r>
            <a:rPr lang="fr-FR" sz="1050" b="0">
              <a:solidFill>
                <a:srgbClr val="3F2881"/>
              </a:solidFill>
              <a:latin typeface="Century Gothic" pitchFamily="34" charset="0"/>
            </a:rPr>
            <a:t>Contactez votre conseiller pour tout complément</a:t>
          </a:r>
          <a:r>
            <a:rPr lang="fr-FR" sz="1050" b="0" baseline="0">
              <a:solidFill>
                <a:srgbClr val="3F2881"/>
              </a:solidFill>
              <a:latin typeface="Century Gothic" pitchFamily="34" charset="0"/>
            </a:rPr>
            <a:t> d'information.</a:t>
          </a:r>
          <a:r>
            <a:rPr lang="fr-FR" sz="1050" b="0">
              <a:solidFill>
                <a:srgbClr val="3F2881"/>
              </a:solidFill>
              <a:latin typeface="Century Gothic" pitchFamily="34" charset="0"/>
            </a:rPr>
            <a:t> </a:t>
          </a:r>
        </a:p>
      </xdr:txBody>
    </xdr:sp>
    <xdr:clientData/>
  </xdr:twoCellAnchor>
  <xdr:twoCellAnchor>
    <xdr:from>
      <xdr:col>29</xdr:col>
      <xdr:colOff>8468</xdr:colOff>
      <xdr:row>22</xdr:row>
      <xdr:rowOff>186266</xdr:rowOff>
    </xdr:from>
    <xdr:to>
      <xdr:col>29</xdr:col>
      <xdr:colOff>347133</xdr:colOff>
      <xdr:row>22</xdr:row>
      <xdr:rowOff>186266</xdr:rowOff>
    </xdr:to>
    <xdr:cxnSp macro="">
      <xdr:nvCxnSpPr>
        <xdr:cNvPr id="6" name="Connecteur droit avec flèche 5">
          <a:extLst>
            <a:ext uri="{FF2B5EF4-FFF2-40B4-BE49-F238E27FC236}">
              <a16:creationId xmlns:a16="http://schemas.microsoft.com/office/drawing/2014/main" id="{9A67A198-9C36-42C0-B9D0-AB38DA91018B}"/>
            </a:ext>
          </a:extLst>
        </xdr:cNvPr>
        <xdr:cNvCxnSpPr/>
      </xdr:nvCxnSpPr>
      <xdr:spPr>
        <a:xfrm flipH="1">
          <a:off x="23644860" y="8873066"/>
          <a:ext cx="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0</xdr:row>
      <xdr:rowOff>165947</xdr:rowOff>
    </xdr:from>
    <xdr:to>
      <xdr:col>25</xdr:col>
      <xdr:colOff>0</xdr:colOff>
      <xdr:row>0</xdr:row>
      <xdr:rowOff>187326</xdr:rowOff>
    </xdr:to>
    <xdr:grpSp>
      <xdr:nvGrpSpPr>
        <xdr:cNvPr id="7" name="Groupe 6">
          <a:extLst>
            <a:ext uri="{FF2B5EF4-FFF2-40B4-BE49-F238E27FC236}">
              <a16:creationId xmlns:a16="http://schemas.microsoft.com/office/drawing/2014/main" id="{01A0521A-055E-430C-9275-9100538E3BEB}"/>
            </a:ext>
          </a:extLst>
        </xdr:cNvPr>
        <xdr:cNvGrpSpPr/>
      </xdr:nvGrpSpPr>
      <xdr:grpSpPr>
        <a:xfrm>
          <a:off x="22976159" y="165947"/>
          <a:ext cx="0" cy="21379"/>
          <a:chOff x="21258472" y="167012"/>
          <a:chExt cx="17352886" cy="876300"/>
        </a:xfrm>
      </xdr:grpSpPr>
      <xdr:sp macro="" textlink="">
        <xdr:nvSpPr>
          <xdr:cNvPr id="8" name="ZoneTexte 7">
            <a:extLst>
              <a:ext uri="{FF2B5EF4-FFF2-40B4-BE49-F238E27FC236}">
                <a16:creationId xmlns:a16="http://schemas.microsoft.com/office/drawing/2014/main" id="{F3AF4E2A-0590-AE3C-732F-C56B247065F5}"/>
              </a:ext>
            </a:extLst>
          </xdr:cNvPr>
          <xdr:cNvSpPr txBox="1"/>
        </xdr:nvSpPr>
        <xdr:spPr>
          <a:xfrm>
            <a:off x="22477279" y="177800"/>
            <a:ext cx="16134079" cy="539860"/>
          </a:xfrm>
          <a:prstGeom prst="rect">
            <a:avLst/>
          </a:prstGeom>
          <a:solidFill>
            <a:srgbClr val="3F288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fr-FR" sz="2400" b="0" i="0" u="none" strike="noStrike">
                <a:solidFill>
                  <a:schemeClr val="bg1"/>
                </a:solidFill>
                <a:latin typeface="Century Gothic" pitchFamily="34" charset="0"/>
                <a:ea typeface="+mn-ea"/>
                <a:cs typeface="+mn-cs"/>
              </a:rPr>
              <a:t>Plan de développement</a:t>
            </a:r>
            <a:r>
              <a:rPr lang="fr-FR" sz="2400" b="0" i="0" u="none" strike="noStrike" baseline="0">
                <a:solidFill>
                  <a:schemeClr val="bg1"/>
                </a:solidFill>
                <a:latin typeface="Century Gothic" pitchFamily="34" charset="0"/>
                <a:ea typeface="+mn-ea"/>
                <a:cs typeface="+mn-cs"/>
              </a:rPr>
              <a:t> des compétences 2021</a:t>
            </a:r>
            <a:endParaRPr lang="fr-FR" sz="2400" b="0" i="0" u="none" strike="noStrike">
              <a:solidFill>
                <a:schemeClr val="bg1"/>
              </a:solidFill>
              <a:latin typeface="Century Gothic" pitchFamily="34" charset="0"/>
              <a:ea typeface="+mn-ea"/>
              <a:cs typeface="+mn-cs"/>
            </a:endParaRPr>
          </a:p>
        </xdr:txBody>
      </xdr:sp>
      <xdr:pic>
        <xdr:nvPicPr>
          <xdr:cNvPr id="9" name="Image 8" descr="LOGO_OPCO_SANTE_QUADRI.png">
            <a:extLst>
              <a:ext uri="{FF2B5EF4-FFF2-40B4-BE49-F238E27FC236}">
                <a16:creationId xmlns:a16="http://schemas.microsoft.com/office/drawing/2014/main" id="{C9EBACB1-C9CD-DD8F-BF8F-7D203701978C}"/>
              </a:ext>
            </a:extLst>
          </xdr:cNvPr>
          <xdr:cNvPicPr>
            <a:picLocks noChangeAspect="1"/>
          </xdr:cNvPicPr>
        </xdr:nvPicPr>
        <xdr:blipFill>
          <a:blip xmlns:r="http://schemas.openxmlformats.org/officeDocument/2006/relationships" r:embed="rId1" cstate="print"/>
          <a:stretch>
            <a:fillRect/>
          </a:stretch>
        </xdr:blipFill>
        <xdr:spPr>
          <a:xfrm>
            <a:off x="21258472" y="167012"/>
            <a:ext cx="916940" cy="876300"/>
          </a:xfrm>
          <a:prstGeom prst="rect">
            <a:avLst/>
          </a:prstGeom>
        </xdr:spPr>
      </xdr:pic>
    </xdr:grpSp>
    <xdr:clientData/>
  </xdr:twoCellAnchor>
  <xdr:twoCellAnchor>
    <xdr:from>
      <xdr:col>51</xdr:col>
      <xdr:colOff>76198</xdr:colOff>
      <xdr:row>0</xdr:row>
      <xdr:rowOff>1574799</xdr:rowOff>
    </xdr:from>
    <xdr:to>
      <xdr:col>51</xdr:col>
      <xdr:colOff>1193798</xdr:colOff>
      <xdr:row>3</xdr:row>
      <xdr:rowOff>0</xdr:rowOff>
    </xdr:to>
    <xdr:pic>
      <xdr:nvPicPr>
        <xdr:cNvPr id="10" name="Image 9" descr="LOGO_OPCO_SANTE_QUADRI.png">
          <a:extLst>
            <a:ext uri="{FF2B5EF4-FFF2-40B4-BE49-F238E27FC236}">
              <a16:creationId xmlns:a16="http://schemas.microsoft.com/office/drawing/2014/main" id="{4AD59685-3047-4741-8A27-D675C7E5765B}"/>
            </a:ext>
          </a:extLst>
        </xdr:cNvPr>
        <xdr:cNvPicPr>
          <a:picLocks noChangeAspect="1"/>
        </xdr:cNvPicPr>
      </xdr:nvPicPr>
      <xdr:blipFill>
        <a:blip xmlns:r="http://schemas.openxmlformats.org/officeDocument/2006/relationships" r:embed="rId1" cstate="print"/>
        <a:stretch>
          <a:fillRect/>
        </a:stretch>
      </xdr:blipFill>
      <xdr:spPr>
        <a:xfrm>
          <a:off x="23644860" y="721359"/>
          <a:ext cx="0" cy="688341"/>
        </a:xfrm>
        <a:prstGeom prst="rect">
          <a:avLst/>
        </a:prstGeom>
      </xdr:spPr>
    </xdr:pic>
    <xdr:clientData/>
  </xdr:twoCellAnchor>
  <xdr:twoCellAnchor editAs="oneCell">
    <xdr:from>
      <xdr:col>10</xdr:col>
      <xdr:colOff>127001</xdr:colOff>
      <xdr:row>0</xdr:row>
      <xdr:rowOff>42335</xdr:rowOff>
    </xdr:from>
    <xdr:to>
      <xdr:col>12</xdr:col>
      <xdr:colOff>290731</xdr:colOff>
      <xdr:row>1</xdr:row>
      <xdr:rowOff>127001</xdr:rowOff>
    </xdr:to>
    <xdr:pic>
      <xdr:nvPicPr>
        <xdr:cNvPr id="11" name="Image 10">
          <a:extLst>
            <a:ext uri="{FF2B5EF4-FFF2-40B4-BE49-F238E27FC236}">
              <a16:creationId xmlns:a16="http://schemas.microsoft.com/office/drawing/2014/main" id="{5D487219-DE9C-4FAE-9EF8-06079F2257C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6484"/>
        <a:stretch/>
      </xdr:blipFill>
      <xdr:spPr>
        <a:xfrm>
          <a:off x="10977881" y="42335"/>
          <a:ext cx="1855370" cy="808566"/>
        </a:xfrm>
        <a:prstGeom prst="rect">
          <a:avLst/>
        </a:prstGeom>
      </xdr:spPr>
    </xdr:pic>
    <xdr:clientData/>
  </xdr:twoCellAnchor>
  <xdr:twoCellAnchor>
    <xdr:from>
      <xdr:col>12</xdr:col>
      <xdr:colOff>677648</xdr:colOff>
      <xdr:row>22</xdr:row>
      <xdr:rowOff>105092</xdr:rowOff>
    </xdr:from>
    <xdr:to>
      <xdr:col>12</xdr:col>
      <xdr:colOff>920748</xdr:colOff>
      <xdr:row>22</xdr:row>
      <xdr:rowOff>105092</xdr:rowOff>
    </xdr:to>
    <xdr:cxnSp macro="">
      <xdr:nvCxnSpPr>
        <xdr:cNvPr id="12" name="Connecteur droit avec flèche 11">
          <a:extLst>
            <a:ext uri="{FF2B5EF4-FFF2-40B4-BE49-F238E27FC236}">
              <a16:creationId xmlns:a16="http://schemas.microsoft.com/office/drawing/2014/main" id="{0DC9628A-1EFC-4A02-A5E4-3CF4DC4FFE50}"/>
            </a:ext>
          </a:extLst>
        </xdr:cNvPr>
        <xdr:cNvCxnSpPr/>
      </xdr:nvCxnSpPr>
      <xdr:spPr>
        <a:xfrm>
          <a:off x="13220168" y="8791892"/>
          <a:ext cx="24310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Roxane Herete" id="{0B1CB65B-E304-4DAF-9E51-E1D8DBD1BDF4}" userId="Roxane Herete" providerId="None"/>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5" dT="2021-10-19T08:04:40.66" personId="{0B1CB65B-E304-4DAF-9E51-E1D8DBD1BDF4}" id="{6D9C6C29-9C50-4FDE-A541-01F968441ED6}">
    <text>"Une action de formation est dite obligatoire lorsqu'elle conditionne l'exercice d'une activité ou d'une fonction, en application d'une convention internationale ou de dispositions légales et règlementaires, qu'elle constitue un temps de travail effectif et donne lieu, pendant sa réalisation, au maintien par l'entreprise de la rémunération". On entend donc par formation obligatoire, les formations présentes dans les différents codes (du travail, de santé, de l’action sociale…) et la règlementation associée (art R….). Le lien avec le métier du salarié est nécessaire.</text>
  </threadedComment>
  <threadedComment ref="K25" dT="2021-10-19T08:09:04.16" personId="{0B1CB65B-E304-4DAF-9E51-E1D8DBD1BDF4}" id="{34C83B81-67A5-4C56-B7F2-D5D770B170CE}">
    <text>Modalité de formation au cours de laquelle un formateur est physiquement en face des apprenants.</text>
  </threadedComment>
  <threadedComment ref="H26" dT="2021-10-19T08:06:52.43" personId="{0B1CB65B-E304-4DAF-9E51-E1D8DBD1BDF4}" id="{57E62F53-A460-4924-9C48-EA8AF3F18D5E}">
    <text>Cela impose à l’employeur de s’assurer que tout salarié est en mesure et/ou a les moyens d’assurer les missions qui composent le descriptif de poste et qu'il dispose des compétences nécessaires pour assurer ses tâches / missions.</text>
  </threadedComment>
  <threadedComment ref="D27" dT="2021-10-19T11:57:07.85" personId="{0B1CB65B-E304-4DAF-9E51-E1D8DBD1BDF4}" id="{C782F57A-57F8-457F-8865-CFBFB0B43DF8}">
    <text>Le bilan de compétences permet d’analyser ses compétences professionnelles et personnelles, ses aptitudes et ses motivations en appui d’un projet d’évolution professionnelle et, le cas échéant, de formation (dansla limite de 24h par bilan)</text>
  </threadedComment>
  <threadedComment ref="H27" dT="2021-10-19T08:06:11.93" personId="{0B1CB65B-E304-4DAF-9E51-E1D8DBD1BDF4}" id="{80855D80-2A9A-4FB6-8676-8C884485AB57}">
    <text>Cela impose à l’employeur de s’assurer que tout salarié est en mesure et/ou a les moyens d’assurer les missions qui composent le descriptif de poste et qu'il dispose des compétences nécessaires pour assurer ses tâches / missions.</text>
  </threadedComment>
  <threadedComment ref="K27" dT="2021-10-19T08:08:43.88" personId="{0B1CB65B-E304-4DAF-9E51-E1D8DBD1BDF4}" id="{1586A7BF-369C-444A-B1DD-5733E72A019F}">
    <text>Dispositif souple de formation organisé en fonction de besoins individuels ou collectifs. Elle comporte des apprentissages individualisés et l’accès à des ressources et compétences locales ou à distance. Elle n’est pas exécutée nécessairement sous le contrôle permanent d’un formateur. Exemples de Formation Ouverte A Distance : MOOC, e-learning, SPOC, COOC, speed learning, serious game, social learning...</text>
  </threadedComment>
  <threadedComment ref="C29" dT="2021-10-19T11:57:20.15" personId="{0B1CB65B-E304-4DAF-9E51-E1D8DBD1BDF4}" id="{6A95EB35-0EAA-4710-B796-8E01B66A3184}">
    <text>Le bilan de compétences permet d’analyser ses compétences professionnelles et personnelles, ses aptitudes et ses motivations en appui d’un projet d’évolution professionnelle et, le cas échéant, de formation (dansla limite de 24h par bilan)</text>
  </threadedComment>
  <threadedComment ref="H29" dT="2021-10-19T08:06:34.94" personId="{0B1CB65B-E304-4DAF-9E51-E1D8DBD1BDF4}" id="{2CA5B0EE-30C5-4DCD-8E82-6E30F00BCE1A}">
    <text>Cela renvoie à une logique de GPEC : missions nouvelles dans son emploi ou dans un autre, voire en dehors de la structure. Cela consiste à se former aujourd’hui pour des missions envisagées demain.</text>
  </threadedComment>
  <threadedComment ref="K29" dT="2021-10-19T08:09:26.21" personId="{0B1CB65B-E304-4DAF-9E51-E1D8DBD1BDF4}" id="{4FBB2C67-2A22-47EF-BFC9-6CDC5F313A48}">
    <text>Modalité pédagogique qui mobilise des situations de travail organisées et repérées qui serviront de matériel pédagogique et qui permettront aux individus d’acquérir des compétences et connaissances conscientisées grâce à l’organisation de phases réflexives encadrées par un formateur reconnu.</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18D2-E65B-470F-9E94-376BE4CD28DE}">
  <dimension ref="A2:S55"/>
  <sheetViews>
    <sheetView showGridLines="0" topLeftCell="A23" workbookViewId="0">
      <selection activeCell="C25" sqref="C25"/>
    </sheetView>
  </sheetViews>
  <sheetFormatPr baseColWidth="10" defaultColWidth="11.42578125" defaultRowHeight="15" x14ac:dyDescent="0.25"/>
  <cols>
    <col min="3" max="3" width="14.7109375" customWidth="1"/>
    <col min="7" max="7" width="14.28515625" customWidth="1"/>
    <col min="8" max="8" width="14.42578125" customWidth="1"/>
    <col min="10" max="11" width="12.7109375" customWidth="1"/>
  </cols>
  <sheetData>
    <row r="2" spans="1:14" ht="25.5" x14ac:dyDescent="0.35">
      <c r="A2" s="198" t="s">
        <v>99</v>
      </c>
    </row>
    <row r="4" spans="1:14" ht="17.25" x14ac:dyDescent="0.3">
      <c r="A4" s="163" t="s">
        <v>106</v>
      </c>
    </row>
    <row r="5" spans="1:14" x14ac:dyDescent="0.25">
      <c r="A5" s="140" t="s">
        <v>100</v>
      </c>
    </row>
    <row r="6" spans="1:14" x14ac:dyDescent="0.25">
      <c r="A6" s="140" t="s">
        <v>101</v>
      </c>
    </row>
    <row r="8" spans="1:14" x14ac:dyDescent="0.25">
      <c r="A8" s="16" t="s">
        <v>102</v>
      </c>
    </row>
    <row r="9" spans="1:14" x14ac:dyDescent="0.25">
      <c r="A9" s="16" t="s">
        <v>103</v>
      </c>
    </row>
    <row r="10" spans="1:14" x14ac:dyDescent="0.25">
      <c r="A10" s="16" t="s">
        <v>104</v>
      </c>
    </row>
    <row r="11" spans="1:14" x14ac:dyDescent="0.25">
      <c r="A11" s="16" t="s">
        <v>105</v>
      </c>
    </row>
    <row r="13" spans="1:14" ht="16.5" x14ac:dyDescent="0.3">
      <c r="A13" s="162" t="s">
        <v>69</v>
      </c>
      <c r="B13" s="10"/>
      <c r="C13" s="10"/>
      <c r="D13" s="10"/>
      <c r="E13" s="10"/>
      <c r="F13" s="10"/>
      <c r="G13" s="10"/>
      <c r="H13" s="10"/>
      <c r="I13" s="10"/>
      <c r="J13" s="10"/>
      <c r="K13" s="10"/>
      <c r="L13" s="10"/>
      <c r="M13" s="10"/>
      <c r="N13" s="10"/>
    </row>
    <row r="14" spans="1:14" ht="16.5" x14ac:dyDescent="0.3">
      <c r="A14" s="16" t="s">
        <v>70</v>
      </c>
      <c r="B14" s="10"/>
      <c r="C14" s="10"/>
      <c r="D14" s="10"/>
      <c r="E14" s="10"/>
      <c r="F14" s="10"/>
      <c r="G14" s="10"/>
      <c r="H14" s="10"/>
      <c r="I14" s="10"/>
      <c r="J14" s="10"/>
      <c r="K14" s="10"/>
      <c r="L14" s="10"/>
      <c r="M14" s="10"/>
      <c r="N14" s="10"/>
    </row>
    <row r="15" spans="1:14" ht="16.5" x14ac:dyDescent="0.3">
      <c r="A15" s="157" t="s">
        <v>71</v>
      </c>
      <c r="B15" s="10"/>
      <c r="C15" s="10"/>
      <c r="D15" s="10"/>
      <c r="E15" s="10"/>
      <c r="F15" s="10"/>
      <c r="G15" s="10"/>
      <c r="H15" s="10"/>
      <c r="I15" s="10"/>
      <c r="J15" s="10"/>
      <c r="K15" s="10"/>
      <c r="L15" s="10"/>
      <c r="M15" s="10"/>
      <c r="N15" s="10"/>
    </row>
    <row r="16" spans="1:14" ht="16.5" x14ac:dyDescent="0.3">
      <c r="A16" s="10"/>
      <c r="B16" s="10"/>
      <c r="C16" s="10"/>
      <c r="D16" s="10"/>
      <c r="E16" s="10"/>
      <c r="F16" s="10"/>
      <c r="G16" s="10"/>
      <c r="H16" s="10"/>
      <c r="I16" s="10"/>
      <c r="J16" s="10"/>
      <c r="K16" s="10"/>
      <c r="L16" s="10"/>
      <c r="M16" s="10"/>
      <c r="N16" s="10"/>
    </row>
    <row r="17" spans="1:19" ht="16.5" x14ac:dyDescent="0.3">
      <c r="A17" s="163" t="s">
        <v>72</v>
      </c>
      <c r="B17" s="10"/>
      <c r="C17" s="10"/>
      <c r="D17" s="10"/>
      <c r="E17" s="10"/>
      <c r="F17" s="10"/>
      <c r="G17" s="10"/>
      <c r="H17" s="10"/>
      <c r="I17" s="10"/>
      <c r="J17" s="10"/>
      <c r="K17" s="10"/>
      <c r="L17" s="10"/>
      <c r="M17" s="10"/>
      <c r="N17" s="10"/>
    </row>
    <row r="18" spans="1:19" ht="16.5" x14ac:dyDescent="0.3">
      <c r="A18" s="158" t="s">
        <v>73</v>
      </c>
      <c r="B18" s="10"/>
      <c r="C18" s="10"/>
      <c r="D18" s="10"/>
      <c r="E18" s="10"/>
      <c r="F18" s="10"/>
      <c r="G18" s="10"/>
      <c r="H18" s="10"/>
      <c r="I18" s="10"/>
      <c r="J18" s="10"/>
      <c r="K18" s="10"/>
      <c r="L18" s="10"/>
      <c r="M18" s="10"/>
      <c r="N18" s="10"/>
    </row>
    <row r="19" spans="1:19" ht="16.5" x14ac:dyDescent="0.3">
      <c r="A19" s="140" t="s">
        <v>94</v>
      </c>
      <c r="B19" s="10"/>
      <c r="C19" s="10"/>
      <c r="D19" s="10"/>
      <c r="E19" s="10"/>
      <c r="F19" s="10"/>
      <c r="G19" s="10"/>
      <c r="H19" s="10"/>
      <c r="I19" s="10"/>
      <c r="J19" s="10"/>
      <c r="K19" s="10"/>
      <c r="L19" s="10"/>
      <c r="M19" s="10"/>
      <c r="N19" s="10"/>
    </row>
    <row r="20" spans="1:19" ht="16.5" x14ac:dyDescent="0.3">
      <c r="A20" s="159" t="s">
        <v>74</v>
      </c>
      <c r="B20" s="10"/>
      <c r="C20" s="10"/>
      <c r="D20" s="10"/>
      <c r="E20" s="10"/>
      <c r="F20" s="10"/>
      <c r="G20" s="10"/>
      <c r="H20" s="10"/>
      <c r="I20" s="10"/>
      <c r="J20" s="10"/>
      <c r="K20" s="10"/>
      <c r="L20" s="10"/>
      <c r="M20" s="10"/>
      <c r="N20" s="10"/>
    </row>
    <row r="21" spans="1:19" ht="16.5" x14ac:dyDescent="0.3">
      <c r="A21" s="160"/>
      <c r="B21" s="10"/>
      <c r="C21" s="10"/>
      <c r="D21" s="10"/>
      <c r="E21" s="10"/>
      <c r="F21" s="10"/>
      <c r="G21" s="10"/>
      <c r="H21" s="10"/>
      <c r="I21" s="10"/>
      <c r="J21" s="10"/>
      <c r="K21" s="10"/>
      <c r="L21" s="10"/>
      <c r="M21" s="10"/>
      <c r="N21" s="10"/>
    </row>
    <row r="22" spans="1:19" ht="16.5" x14ac:dyDescent="0.3">
      <c r="F22" s="10"/>
      <c r="G22" s="10"/>
      <c r="H22" s="10"/>
      <c r="I22" s="10"/>
      <c r="J22" s="10"/>
      <c r="K22" s="10"/>
      <c r="L22" s="10"/>
      <c r="M22" s="10"/>
      <c r="N22" s="10"/>
      <c r="O22" s="10"/>
      <c r="P22" s="10"/>
      <c r="Q22" s="10"/>
      <c r="R22" s="10"/>
      <c r="S22" s="10"/>
    </row>
    <row r="23" spans="1:19" ht="16.5" x14ac:dyDescent="0.3">
      <c r="C23" s="164" t="s">
        <v>93</v>
      </c>
      <c r="F23" s="10"/>
      <c r="G23" s="164" t="s">
        <v>83</v>
      </c>
      <c r="H23" s="161"/>
      <c r="I23" s="161"/>
      <c r="J23" s="161"/>
      <c r="K23" s="164" t="s">
        <v>10</v>
      </c>
      <c r="L23" s="10"/>
      <c r="M23" s="10"/>
      <c r="N23" s="10"/>
      <c r="O23" s="10"/>
    </row>
    <row r="24" spans="1:19" ht="16.5" x14ac:dyDescent="0.3">
      <c r="F24" s="10"/>
      <c r="G24" s="10"/>
      <c r="H24" s="10"/>
      <c r="I24" s="10"/>
      <c r="J24" s="10"/>
      <c r="K24" s="10"/>
      <c r="L24" s="10"/>
      <c r="M24" s="10"/>
      <c r="N24" s="10"/>
      <c r="O24" s="10"/>
    </row>
    <row r="25" spans="1:19" ht="16.5" x14ac:dyDescent="0.3">
      <c r="C25" s="140" t="s">
        <v>85</v>
      </c>
      <c r="F25" s="10"/>
      <c r="G25" s="140" t="s">
        <v>75</v>
      </c>
      <c r="H25" s="10"/>
      <c r="I25" s="10"/>
      <c r="J25" s="10"/>
      <c r="K25" s="140" t="s">
        <v>36</v>
      </c>
      <c r="L25" s="10"/>
      <c r="M25" s="10"/>
      <c r="N25" s="10"/>
      <c r="O25" s="10"/>
    </row>
    <row r="26" spans="1:19" ht="16.5" x14ac:dyDescent="0.3">
      <c r="C26" s="140"/>
      <c r="F26" s="10"/>
      <c r="G26" s="140" t="s">
        <v>76</v>
      </c>
      <c r="H26" s="10"/>
      <c r="I26" s="10"/>
      <c r="J26" s="10"/>
      <c r="K26" s="140"/>
      <c r="L26" s="10"/>
      <c r="M26" s="10"/>
      <c r="N26" s="10"/>
      <c r="O26" s="10"/>
    </row>
    <row r="27" spans="1:19" ht="16.5" x14ac:dyDescent="0.3">
      <c r="C27" s="140" t="s">
        <v>78</v>
      </c>
      <c r="F27" s="10"/>
      <c r="G27" s="140" t="s">
        <v>77</v>
      </c>
      <c r="H27" s="10"/>
      <c r="I27" s="10"/>
      <c r="J27" s="10"/>
      <c r="K27" s="140" t="s">
        <v>59</v>
      </c>
      <c r="L27" s="10"/>
      <c r="M27" s="10"/>
      <c r="N27" s="10"/>
      <c r="O27" s="10"/>
    </row>
    <row r="28" spans="1:19" ht="16.5" x14ac:dyDescent="0.3">
      <c r="C28" s="140"/>
      <c r="F28" s="10"/>
      <c r="G28" s="140" t="s">
        <v>139</v>
      </c>
      <c r="H28" s="10"/>
      <c r="I28" s="10"/>
      <c r="J28" s="10"/>
      <c r="K28" s="140"/>
      <c r="L28" s="10"/>
      <c r="M28" s="10"/>
      <c r="N28" s="10"/>
      <c r="O28" s="10"/>
    </row>
    <row r="29" spans="1:19" ht="16.5" x14ac:dyDescent="0.3">
      <c r="C29" s="140" t="s">
        <v>79</v>
      </c>
      <c r="F29" s="10"/>
      <c r="G29" s="140"/>
      <c r="H29" s="10"/>
      <c r="I29" s="10"/>
      <c r="J29" s="10"/>
      <c r="K29" s="140" t="s">
        <v>60</v>
      </c>
      <c r="L29" s="10"/>
      <c r="M29" s="10"/>
      <c r="N29" s="10"/>
      <c r="O29" s="10"/>
    </row>
    <row r="30" spans="1:19" ht="16.5" x14ac:dyDescent="0.3">
      <c r="F30" s="10"/>
      <c r="G30" s="10"/>
      <c r="H30" s="10"/>
      <c r="I30" s="10"/>
      <c r="J30" s="10"/>
      <c r="K30" s="10"/>
      <c r="L30" s="10"/>
      <c r="M30" s="10"/>
      <c r="N30" s="10"/>
      <c r="O30" s="10"/>
    </row>
    <row r="31" spans="1:19" ht="16.5" x14ac:dyDescent="0.3">
      <c r="F31" s="10"/>
      <c r="G31" s="10"/>
      <c r="H31" s="10"/>
      <c r="I31" s="10"/>
      <c r="J31" s="10"/>
      <c r="K31" s="10"/>
      <c r="L31" s="10"/>
      <c r="M31" s="10"/>
      <c r="N31" s="10"/>
      <c r="O31" s="10"/>
    </row>
    <row r="32" spans="1:19" ht="16.5" x14ac:dyDescent="0.3">
      <c r="F32" s="10"/>
      <c r="G32" s="10"/>
      <c r="H32" s="10"/>
      <c r="I32" s="10"/>
      <c r="J32" s="10"/>
      <c r="K32" s="10"/>
      <c r="L32" s="10"/>
      <c r="M32" s="10"/>
      <c r="N32" s="10"/>
      <c r="O32" s="10"/>
    </row>
    <row r="33" spans="1:19" ht="16.5" x14ac:dyDescent="0.3">
      <c r="F33" s="10"/>
      <c r="G33" s="10"/>
      <c r="H33" s="10"/>
      <c r="I33" s="10"/>
      <c r="J33" s="10"/>
      <c r="K33" s="10"/>
      <c r="L33" s="10"/>
      <c r="M33" s="10"/>
      <c r="N33" s="10"/>
      <c r="O33" s="10"/>
    </row>
    <row r="34" spans="1:19" ht="16.5" x14ac:dyDescent="0.3">
      <c r="F34" s="10"/>
      <c r="G34" s="10"/>
      <c r="H34" s="10"/>
      <c r="I34" s="10"/>
      <c r="J34" s="10"/>
      <c r="K34" s="10"/>
      <c r="L34" s="10"/>
      <c r="M34" s="10"/>
      <c r="N34" s="10"/>
      <c r="O34" s="10"/>
    </row>
    <row r="35" spans="1:19" ht="16.5" x14ac:dyDescent="0.3">
      <c r="F35" s="10"/>
      <c r="G35" s="10"/>
      <c r="H35" s="10"/>
      <c r="I35" s="10"/>
      <c r="J35" s="10"/>
      <c r="K35" s="10"/>
      <c r="L35" s="10"/>
      <c r="M35" s="10"/>
      <c r="N35" s="10"/>
      <c r="O35" s="10"/>
      <c r="P35" s="10"/>
      <c r="Q35" s="10"/>
      <c r="R35" s="10"/>
      <c r="S35" s="10"/>
    </row>
    <row r="36" spans="1:19" ht="16.5" x14ac:dyDescent="0.3">
      <c r="C36" s="10"/>
      <c r="D36" s="10"/>
      <c r="E36" s="10"/>
      <c r="F36" s="10"/>
      <c r="G36" s="10"/>
      <c r="H36" s="10"/>
      <c r="I36" s="10"/>
      <c r="J36" s="10"/>
      <c r="K36" s="10"/>
      <c r="L36" s="10"/>
      <c r="M36" s="10"/>
      <c r="N36" s="10"/>
      <c r="O36" s="10"/>
      <c r="P36" s="10"/>
    </row>
    <row r="37" spans="1:19" ht="16.5" x14ac:dyDescent="0.3">
      <c r="A37" s="10"/>
      <c r="B37" s="10"/>
      <c r="C37" s="10"/>
      <c r="D37" s="10"/>
      <c r="E37" s="10"/>
      <c r="F37" s="10"/>
      <c r="G37" s="10"/>
      <c r="H37" s="10"/>
      <c r="I37" s="10"/>
      <c r="J37" s="10"/>
      <c r="K37" s="10"/>
      <c r="L37" s="10"/>
      <c r="M37" s="10"/>
      <c r="N37" s="10"/>
    </row>
    <row r="38" spans="1:19" ht="16.5" x14ac:dyDescent="0.3">
      <c r="A38" s="10"/>
      <c r="B38" s="10"/>
      <c r="C38" s="10"/>
      <c r="D38" s="10"/>
      <c r="E38" s="10"/>
      <c r="F38" s="10"/>
      <c r="G38" s="10"/>
      <c r="H38" s="10"/>
      <c r="I38" s="10"/>
      <c r="J38" s="10"/>
      <c r="K38" s="10"/>
      <c r="L38" s="10"/>
      <c r="M38" s="10"/>
      <c r="N38" s="10"/>
    </row>
    <row r="39" spans="1:19" ht="16.5" x14ac:dyDescent="0.3">
      <c r="A39" s="10"/>
      <c r="B39" s="10"/>
      <c r="C39" s="10"/>
      <c r="D39" s="10"/>
      <c r="E39" s="164"/>
      <c r="F39" s="10"/>
      <c r="G39" s="10"/>
      <c r="H39" s="10"/>
      <c r="I39" s="10"/>
      <c r="J39" s="10"/>
      <c r="K39" s="10"/>
      <c r="L39" s="10"/>
      <c r="M39" s="10"/>
      <c r="N39" s="10"/>
    </row>
    <row r="40" spans="1:19" ht="16.5" x14ac:dyDescent="0.3">
      <c r="A40" s="10"/>
      <c r="B40" s="10"/>
      <c r="C40" s="10"/>
      <c r="D40" s="10"/>
      <c r="E40" s="10"/>
      <c r="F40" s="10"/>
      <c r="G40" s="10"/>
      <c r="H40" s="10"/>
      <c r="I40" s="10"/>
      <c r="J40" s="10"/>
      <c r="K40" s="10"/>
      <c r="L40" s="10"/>
      <c r="M40" s="10"/>
      <c r="N40" s="10"/>
    </row>
    <row r="41" spans="1:19" ht="16.5" x14ac:dyDescent="0.3">
      <c r="A41" s="10"/>
      <c r="B41" s="10"/>
      <c r="C41" s="10"/>
      <c r="D41" s="10"/>
      <c r="E41" s="10"/>
      <c r="F41" s="10"/>
      <c r="G41" s="10"/>
      <c r="H41" s="10"/>
      <c r="I41" s="10"/>
      <c r="J41" s="10"/>
      <c r="K41" s="10"/>
      <c r="L41" s="10"/>
      <c r="M41" s="10"/>
      <c r="N41" s="10"/>
    </row>
    <row r="42" spans="1:19" ht="16.5" x14ac:dyDescent="0.3">
      <c r="A42" s="10"/>
      <c r="B42" s="10"/>
      <c r="C42" s="10"/>
      <c r="D42" s="10"/>
      <c r="E42" s="10"/>
      <c r="F42" s="10"/>
      <c r="G42" s="10"/>
      <c r="H42" s="10"/>
      <c r="I42" s="10"/>
      <c r="J42" s="10"/>
      <c r="K42" s="10"/>
      <c r="L42" s="10"/>
      <c r="M42" s="10"/>
      <c r="N42" s="10"/>
    </row>
    <row r="43" spans="1:19" ht="16.5" x14ac:dyDescent="0.3">
      <c r="A43" s="10"/>
      <c r="B43" s="10"/>
      <c r="C43" s="10"/>
      <c r="D43" s="10"/>
      <c r="E43" s="10"/>
      <c r="F43" s="10"/>
      <c r="G43" s="10"/>
      <c r="H43" s="10"/>
      <c r="I43" s="10"/>
      <c r="J43" s="10"/>
      <c r="K43" s="10"/>
      <c r="L43" s="10"/>
      <c r="M43" s="10"/>
      <c r="N43" s="10"/>
    </row>
    <row r="44" spans="1:19" ht="16.5" x14ac:dyDescent="0.3">
      <c r="A44" s="10"/>
      <c r="B44" s="10"/>
      <c r="C44" s="10"/>
      <c r="D44" s="10"/>
      <c r="E44" s="10"/>
      <c r="F44" s="10"/>
      <c r="I44" s="10"/>
      <c r="J44" s="10"/>
      <c r="K44" s="10"/>
      <c r="L44" s="10"/>
      <c r="M44" s="10"/>
      <c r="N44" s="10"/>
    </row>
    <row r="45" spans="1:19" ht="16.5" x14ac:dyDescent="0.3">
      <c r="A45" s="10"/>
      <c r="B45" s="10"/>
      <c r="C45" s="10"/>
      <c r="D45" s="10"/>
      <c r="E45" s="10"/>
      <c r="F45" s="10"/>
      <c r="I45" s="10"/>
      <c r="J45" s="10"/>
      <c r="K45" s="10"/>
      <c r="L45" s="10"/>
      <c r="M45" s="10"/>
      <c r="N45" s="10"/>
    </row>
    <row r="46" spans="1:19" ht="16.5" x14ac:dyDescent="0.3">
      <c r="A46" s="10"/>
      <c r="B46" s="10"/>
      <c r="C46" s="10"/>
      <c r="D46" s="10"/>
      <c r="E46" s="10"/>
      <c r="F46" s="10"/>
      <c r="I46" s="10"/>
      <c r="J46" s="10"/>
      <c r="K46" s="10"/>
      <c r="L46" s="10"/>
      <c r="M46" s="10"/>
      <c r="N46" s="10"/>
    </row>
    <row r="51" spans="3:5" x14ac:dyDescent="0.25">
      <c r="E51" s="16"/>
    </row>
    <row r="52" spans="3:5" ht="16.5" x14ac:dyDescent="0.25">
      <c r="D52" s="153"/>
    </row>
    <row r="53" spans="3:5" x14ac:dyDescent="0.25">
      <c r="C53" s="154"/>
    </row>
    <row r="54" spans="3:5" x14ac:dyDescent="0.25">
      <c r="D54" s="155"/>
    </row>
    <row r="55" spans="3:5" x14ac:dyDescent="0.25">
      <c r="D55" s="156"/>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8FFE-692F-4627-A197-067D3EAFAB2A}">
  <dimension ref="A1:KT45"/>
  <sheetViews>
    <sheetView showGridLines="0" tabSelected="1" zoomScale="81" zoomScaleNormal="81" workbookViewId="0">
      <selection activeCell="S3" sqref="S3"/>
    </sheetView>
  </sheetViews>
  <sheetFormatPr baseColWidth="10" defaultColWidth="0" defaultRowHeight="16.5" x14ac:dyDescent="0.3"/>
  <cols>
    <col min="1" max="1" width="7.28515625" style="3" customWidth="1"/>
    <col min="2" max="2" width="23" style="3" customWidth="1"/>
    <col min="3" max="3" width="23.7109375" style="3" customWidth="1"/>
    <col min="4" max="4" width="26.85546875" style="3" customWidth="1"/>
    <col min="5" max="5" width="18.28515625" style="7" customWidth="1"/>
    <col min="6" max="6" width="19.85546875" style="7" customWidth="1"/>
    <col min="7" max="7" width="18.7109375" style="7" customWidth="1"/>
    <col min="8" max="8" width="17.7109375" style="7" customWidth="1"/>
    <col min="9" max="9" width="21" style="7" customWidth="1"/>
    <col min="10" max="10" width="13.85546875" style="7" customWidth="1"/>
    <col min="11" max="11" width="13.140625" style="7" customWidth="1"/>
    <col min="12" max="12" width="11.7109375" style="7" customWidth="1"/>
    <col min="13" max="13" width="13" style="7" customWidth="1"/>
    <col min="14" max="14" width="16.28515625" style="7" customWidth="1"/>
    <col min="15" max="15" width="11.5703125" style="7" customWidth="1"/>
    <col min="16" max="16" width="14.85546875" style="7" customWidth="1"/>
    <col min="17" max="18" width="11.7109375" style="7" customWidth="1"/>
    <col min="19" max="19" width="16.5703125" style="7" customWidth="1"/>
    <col min="20" max="20" width="11.7109375" style="7" customWidth="1"/>
    <col min="21" max="21" width="19.85546875" style="7" customWidth="1"/>
    <col min="22" max="23" width="11.7109375" style="7" customWidth="1"/>
    <col min="24" max="24" width="12.7109375" style="7" customWidth="1"/>
    <col min="25" max="25" width="14" style="7" customWidth="1"/>
    <col min="26" max="26" width="22.42578125" style="3" customWidth="1"/>
    <col min="27" max="28" width="0.85546875" style="7" hidden="1" customWidth="1"/>
    <col min="29" max="29" width="6.85546875" style="3" hidden="1" customWidth="1"/>
    <col min="30" max="30" width="8.28515625" style="3" hidden="1" customWidth="1"/>
    <col min="31" max="31" width="25.28515625" style="3" hidden="1" customWidth="1"/>
    <col min="32" max="32" width="12.85546875" style="3" hidden="1" customWidth="1"/>
    <col min="33" max="33" width="16.140625" style="3" hidden="1" customWidth="1"/>
    <col min="34" max="42" width="13.7109375" style="7" hidden="1" customWidth="1"/>
    <col min="43" max="43" width="13.28515625" style="7" hidden="1" customWidth="1"/>
    <col min="44" max="44" width="18.5703125" style="7" hidden="1" customWidth="1"/>
    <col min="45" max="46" width="13.7109375" style="7" hidden="1" customWidth="1"/>
    <col min="47" max="47" width="20.42578125" style="7" hidden="1" customWidth="1"/>
    <col min="48" max="48" width="4.85546875" style="10" hidden="1" customWidth="1"/>
    <col min="49" max="49" width="5.7109375" style="10" hidden="1" customWidth="1"/>
    <col min="50" max="51" width="8.85546875" style="7" hidden="1" customWidth="1"/>
    <col min="52" max="52" width="24" style="7" hidden="1" customWidth="1"/>
    <col min="53" max="53" width="17.7109375" style="7" hidden="1" customWidth="1"/>
    <col min="54" max="55" width="8.85546875" style="7" hidden="1" customWidth="1"/>
    <col min="56" max="56" width="11.7109375" style="7" hidden="1" customWidth="1"/>
    <col min="57" max="57" width="17.140625" style="7" hidden="1" customWidth="1"/>
    <col min="58" max="58" width="8.85546875" style="11" hidden="1" customWidth="1"/>
    <col min="59" max="61" width="8.85546875" style="7" customWidth="1"/>
    <col min="62" max="306" width="0" style="7" hidden="1" customWidth="1"/>
    <col min="307" max="16384" width="8.85546875" style="7" hidden="1"/>
  </cols>
  <sheetData>
    <row r="1" spans="1:58" s="2" customFormat="1" ht="39.6" customHeight="1" x14ac:dyDescent="0.25">
      <c r="A1" s="373" t="s">
        <v>216</v>
      </c>
      <c r="B1" s="373"/>
      <c r="C1" s="373"/>
      <c r="D1" s="373"/>
      <c r="E1" s="373"/>
      <c r="F1" s="373"/>
      <c r="G1" s="373"/>
      <c r="H1" s="373"/>
      <c r="I1" s="373"/>
      <c r="J1" s="373"/>
      <c r="K1" s="373"/>
      <c r="O1" s="416" t="e" vm="1">
        <v>#VALUE!</v>
      </c>
      <c r="P1" s="416"/>
      <c r="Q1" s="416"/>
      <c r="Z1" s="3"/>
      <c r="AC1" s="3"/>
      <c r="AD1" s="3"/>
      <c r="AE1" s="3"/>
      <c r="AF1" s="3"/>
      <c r="AG1" s="3"/>
      <c r="AV1" s="4"/>
      <c r="AW1" s="4"/>
      <c r="BF1" s="5"/>
    </row>
    <row r="2" spans="1:58" s="2" customFormat="1" ht="28.5" customHeight="1" x14ac:dyDescent="0.25">
      <c r="A2" s="1"/>
      <c r="B2" s="1"/>
      <c r="C2" s="1"/>
      <c r="D2" s="1"/>
      <c r="O2" s="416"/>
      <c r="P2" s="416"/>
      <c r="Q2" s="416"/>
      <c r="Z2" s="3"/>
      <c r="AC2" s="3"/>
      <c r="AD2" s="3"/>
      <c r="AE2" s="3"/>
      <c r="AF2" s="3"/>
      <c r="AG2" s="3"/>
      <c r="AV2" s="4"/>
      <c r="AW2" s="4"/>
      <c r="BF2" s="5"/>
    </row>
    <row r="3" spans="1:58" ht="26.25" customHeight="1" x14ac:dyDescent="0.3">
      <c r="A3" s="376" t="s">
        <v>135</v>
      </c>
      <c r="B3" s="377"/>
      <c r="C3" s="377"/>
      <c r="D3" s="45"/>
      <c r="E3" s="276"/>
      <c r="F3" s="276"/>
      <c r="H3" s="276"/>
      <c r="I3" s="152"/>
      <c r="J3" s="152"/>
      <c r="K3" s="152"/>
      <c r="L3" s="152"/>
      <c r="M3" s="152"/>
      <c r="N3" s="152"/>
      <c r="O3" s="416"/>
      <c r="P3" s="416"/>
      <c r="Q3" s="416"/>
      <c r="U3" s="349"/>
      <c r="V3" s="349"/>
      <c r="W3" s="349"/>
      <c r="X3" s="349"/>
      <c r="Y3" s="349"/>
      <c r="Z3" s="349"/>
      <c r="AA3" s="8"/>
      <c r="AB3" s="8"/>
      <c r="AC3" s="374" t="s">
        <v>0</v>
      </c>
      <c r="AD3" s="374"/>
      <c r="AE3" s="374"/>
      <c r="AF3" s="374"/>
      <c r="AG3" s="9"/>
      <c r="AH3" s="375" t="str">
        <f>REPT(I3,1)</f>
        <v/>
      </c>
      <c r="AI3" s="375"/>
      <c r="AJ3" s="375"/>
      <c r="AK3" s="375"/>
      <c r="AL3" s="375"/>
      <c r="AM3" s="375"/>
      <c r="AN3" s="375"/>
      <c r="AO3" s="375"/>
      <c r="AP3" s="375"/>
      <c r="AQ3" s="375"/>
      <c r="AR3" s="375"/>
      <c r="AS3" s="375"/>
      <c r="AT3" s="375"/>
      <c r="AU3" s="375"/>
    </row>
    <row r="4" spans="1:58" ht="12.6" customHeight="1" thickBot="1" x14ac:dyDescent="0.35">
      <c r="A4" s="13"/>
      <c r="B4" s="13"/>
    </row>
    <row r="5" spans="1:58" s="16" customFormat="1" ht="30.6" customHeight="1" thickBot="1" x14ac:dyDescent="0.3">
      <c r="A5" s="360" t="s">
        <v>136</v>
      </c>
      <c r="B5" s="361"/>
      <c r="C5" s="361"/>
      <c r="D5" s="361"/>
      <c r="E5" s="361"/>
      <c r="F5" s="361"/>
      <c r="G5" s="361"/>
      <c r="H5" s="361"/>
      <c r="I5" s="361"/>
      <c r="J5" s="361"/>
      <c r="K5" s="361"/>
      <c r="L5" s="361"/>
      <c r="M5" s="362"/>
      <c r="N5" s="165" t="s">
        <v>2</v>
      </c>
      <c r="O5" s="363" t="s">
        <v>3</v>
      </c>
      <c r="P5" s="361"/>
      <c r="Q5" s="361"/>
      <c r="R5" s="361"/>
      <c r="S5" s="361"/>
      <c r="T5" s="364"/>
      <c r="U5" s="14"/>
      <c r="V5" s="360" t="s">
        <v>4</v>
      </c>
      <c r="W5" s="361"/>
      <c r="X5" s="361"/>
      <c r="Y5" s="361"/>
      <c r="Z5" s="364"/>
      <c r="AA5" s="14"/>
      <c r="AB5" s="14"/>
      <c r="AC5" s="365" t="s">
        <v>1</v>
      </c>
      <c r="AD5" s="366"/>
      <c r="AE5" s="366"/>
      <c r="AF5" s="366"/>
      <c r="AG5" s="367"/>
      <c r="AH5" s="368" t="s">
        <v>5</v>
      </c>
      <c r="AI5" s="368"/>
      <c r="AJ5" s="368"/>
      <c r="AK5" s="368"/>
      <c r="AL5" s="368"/>
      <c r="AM5" s="368"/>
      <c r="AN5" s="368"/>
      <c r="AO5" s="368"/>
      <c r="AP5" s="368"/>
      <c r="AQ5" s="368"/>
      <c r="AR5" s="368"/>
      <c r="AS5" s="368"/>
      <c r="AT5" s="368"/>
      <c r="AU5" s="369"/>
      <c r="AV5" s="15"/>
      <c r="AW5" s="15"/>
      <c r="AX5" s="370" t="s">
        <v>6</v>
      </c>
      <c r="AY5" s="371"/>
      <c r="AZ5" s="371"/>
      <c r="BA5" s="371"/>
      <c r="BB5" s="371"/>
      <c r="BC5" s="371"/>
      <c r="BD5" s="371"/>
      <c r="BE5" s="372"/>
      <c r="BF5" s="12"/>
    </row>
    <row r="6" spans="1:58" ht="12.75" customHeight="1" thickBot="1" x14ac:dyDescent="0.35">
      <c r="A6" s="246"/>
      <c r="B6" s="278"/>
      <c r="C6" s="220"/>
      <c r="D6" s="220"/>
      <c r="E6" s="218"/>
      <c r="F6" s="220"/>
      <c r="G6" s="355" t="s">
        <v>11</v>
      </c>
      <c r="H6" s="356"/>
      <c r="I6" s="220"/>
      <c r="J6" s="220"/>
      <c r="K6" s="220"/>
      <c r="L6" s="220"/>
      <c r="M6" s="220"/>
      <c r="N6" s="220"/>
      <c r="O6" s="220"/>
      <c r="P6" s="222"/>
      <c r="Q6" s="224"/>
      <c r="R6" s="271"/>
      <c r="S6" s="225"/>
      <c r="T6" s="227"/>
      <c r="U6" s="227"/>
      <c r="V6" s="247"/>
      <c r="W6" s="229"/>
      <c r="X6" s="249"/>
      <c r="Y6" s="231"/>
      <c r="Z6" s="250" t="s">
        <v>7</v>
      </c>
      <c r="AA6" s="272" t="s">
        <v>8</v>
      </c>
      <c r="AB6" s="256" t="s">
        <v>9</v>
      </c>
      <c r="AC6" s="259" t="s">
        <v>14</v>
      </c>
      <c r="AD6" s="232"/>
      <c r="AE6" s="357" t="s">
        <v>15</v>
      </c>
      <c r="AF6" s="358"/>
      <c r="AG6" s="358"/>
      <c r="AH6" s="358"/>
      <c r="AI6" s="358"/>
      <c r="AJ6" s="358"/>
      <c r="AK6" s="358"/>
      <c r="AL6" s="358"/>
      <c r="AM6" s="358"/>
      <c r="AN6" s="359"/>
      <c r="AO6" s="262" t="s">
        <v>16</v>
      </c>
      <c r="AP6" s="265" t="s">
        <v>17</v>
      </c>
      <c r="AQ6" s="268" t="s">
        <v>18</v>
      </c>
      <c r="AR6" s="253" t="s">
        <v>19</v>
      </c>
      <c r="AS6" s="233"/>
      <c r="AT6" s="233"/>
      <c r="AU6" s="234"/>
      <c r="AV6" s="235"/>
      <c r="AW6" s="236"/>
      <c r="AX6" s="235"/>
      <c r="AY6" s="235"/>
      <c r="AZ6" s="235"/>
      <c r="BA6" s="235"/>
      <c r="BB6" s="235"/>
      <c r="BC6" s="237"/>
      <c r="BD6" s="238"/>
      <c r="BF6" s="7"/>
    </row>
    <row r="7" spans="1:58" s="25" customFormat="1" ht="49.15" customHeight="1" thickBot="1" x14ac:dyDescent="0.3">
      <c r="A7" s="244" t="s">
        <v>7</v>
      </c>
      <c r="B7" s="279" t="s">
        <v>156</v>
      </c>
      <c r="C7" s="208" t="s">
        <v>140</v>
      </c>
      <c r="D7" s="208" t="s">
        <v>141</v>
      </c>
      <c r="E7" s="241" t="s">
        <v>21</v>
      </c>
      <c r="F7" s="242" t="s">
        <v>22</v>
      </c>
      <c r="G7" s="208" t="s">
        <v>92</v>
      </c>
      <c r="H7" s="208" t="s">
        <v>80</v>
      </c>
      <c r="I7" s="208" t="s">
        <v>127</v>
      </c>
      <c r="J7" s="208" t="s">
        <v>128</v>
      </c>
      <c r="K7" s="208" t="s">
        <v>81</v>
      </c>
      <c r="L7" s="208" t="s">
        <v>129</v>
      </c>
      <c r="M7" s="208" t="s">
        <v>130</v>
      </c>
      <c r="N7" s="211" t="s">
        <v>91</v>
      </c>
      <c r="O7" s="223" t="s">
        <v>131</v>
      </c>
      <c r="P7" s="271"/>
      <c r="Q7" s="212" t="s">
        <v>12</v>
      </c>
      <c r="R7" s="207" t="s">
        <v>13</v>
      </c>
      <c r="S7" s="207" t="s">
        <v>132</v>
      </c>
      <c r="T7" s="240" t="s">
        <v>133</v>
      </c>
      <c r="U7" s="213" t="s">
        <v>121</v>
      </c>
      <c r="V7" s="249"/>
      <c r="W7" s="17"/>
      <c r="X7" s="251"/>
      <c r="Y7" s="273"/>
      <c r="Z7" s="257"/>
      <c r="AA7" s="260"/>
      <c r="AB7" s="18" t="s">
        <v>23</v>
      </c>
      <c r="AC7" s="19" t="s">
        <v>24</v>
      </c>
      <c r="AD7" s="20" t="s">
        <v>25</v>
      </c>
      <c r="AE7" s="21" t="s">
        <v>26</v>
      </c>
      <c r="AF7" s="22" t="s">
        <v>27</v>
      </c>
      <c r="AG7" s="22" t="s">
        <v>28</v>
      </c>
      <c r="AH7" s="22" t="s">
        <v>29</v>
      </c>
      <c r="AI7" s="22" t="s">
        <v>30</v>
      </c>
      <c r="AJ7" s="22" t="s">
        <v>31</v>
      </c>
      <c r="AK7" s="22" t="s">
        <v>32</v>
      </c>
      <c r="AL7" s="23" t="s">
        <v>33</v>
      </c>
      <c r="AM7" s="263"/>
      <c r="AN7" s="266"/>
      <c r="AO7" s="269"/>
      <c r="AP7" s="254"/>
      <c r="AQ7" s="24"/>
      <c r="AR7" s="24"/>
      <c r="BA7" s="26"/>
      <c r="BB7" s="26"/>
    </row>
    <row r="8" spans="1:58" s="25" customFormat="1" ht="14.45" hidden="1" customHeight="1" thickBot="1" x14ac:dyDescent="0.3">
      <c r="A8" s="245"/>
      <c r="B8" s="280"/>
      <c r="C8" s="221"/>
      <c r="D8" s="221"/>
      <c r="E8" s="219"/>
      <c r="F8" s="209"/>
      <c r="G8" s="221"/>
      <c r="H8" s="221"/>
      <c r="I8" s="221"/>
      <c r="J8" s="243"/>
      <c r="K8" s="350" t="s">
        <v>34</v>
      </c>
      <c r="L8" s="350"/>
      <c r="M8" s="350"/>
      <c r="N8" s="350"/>
      <c r="O8" s="351"/>
      <c r="P8" s="271"/>
      <c r="Q8" s="226"/>
      <c r="R8" s="228"/>
      <c r="S8" s="228"/>
      <c r="T8" s="239"/>
      <c r="U8" s="230"/>
      <c r="V8" s="249"/>
      <c r="W8" s="17"/>
      <c r="X8" s="252"/>
      <c r="Y8" s="274"/>
      <c r="Z8" s="258"/>
      <c r="AA8" s="261"/>
      <c r="AB8" s="27"/>
      <c r="AC8" s="28"/>
      <c r="AD8" s="29"/>
      <c r="AE8" s="30"/>
      <c r="AF8" s="31"/>
      <c r="AG8" s="31"/>
      <c r="AH8" s="31"/>
      <c r="AI8" s="31"/>
      <c r="AJ8" s="31"/>
      <c r="AK8" s="31"/>
      <c r="AL8" s="32"/>
      <c r="AM8" s="264"/>
      <c r="AN8" s="267"/>
      <c r="AO8" s="270"/>
      <c r="AP8" s="255"/>
      <c r="AQ8" s="24"/>
      <c r="AR8" s="24"/>
      <c r="BA8" s="26"/>
      <c r="BB8" s="26"/>
    </row>
    <row r="9" spans="1:58" ht="152.25" customHeight="1" thickTop="1" thickBot="1" x14ac:dyDescent="0.35">
      <c r="A9" s="189">
        <v>1</v>
      </c>
      <c r="B9" s="281" t="s">
        <v>157</v>
      </c>
      <c r="C9" s="191" t="s">
        <v>142</v>
      </c>
      <c r="D9" s="192" t="s">
        <v>139</v>
      </c>
      <c r="E9" s="248">
        <v>45727</v>
      </c>
      <c r="F9" s="248">
        <v>45727</v>
      </c>
      <c r="G9" s="195">
        <v>7</v>
      </c>
      <c r="H9" s="191" t="s">
        <v>143</v>
      </c>
      <c r="I9" s="191" t="s">
        <v>144</v>
      </c>
      <c r="J9" s="179">
        <v>5</v>
      </c>
      <c r="K9" s="186" t="s">
        <v>202</v>
      </c>
      <c r="L9" s="187" t="s">
        <v>66</v>
      </c>
      <c r="M9" s="187" t="s">
        <v>145</v>
      </c>
      <c r="N9" s="187" t="s">
        <v>39</v>
      </c>
      <c r="O9" s="188" t="s">
        <v>95</v>
      </c>
      <c r="P9" s="33"/>
      <c r="Q9" s="78">
        <f>(168*20)/100+168 *5</f>
        <v>873.6</v>
      </c>
      <c r="R9" s="79">
        <v>0</v>
      </c>
      <c r="S9" s="80">
        <v>0</v>
      </c>
      <c r="T9" s="196">
        <v>1</v>
      </c>
      <c r="U9" s="81">
        <v>0</v>
      </c>
      <c r="V9" s="34"/>
      <c r="W9" s="35"/>
      <c r="X9" s="47">
        <v>2</v>
      </c>
      <c r="Y9" s="44" t="e">
        <f>REPT(#REF!,1)</f>
        <v>#REF!</v>
      </c>
      <c r="Z9" s="44" t="str">
        <f t="shared" ref="Z9:Z22" si="0">REPT(C9,1)</f>
        <v>recrutement et integration de la nouvelle generation</v>
      </c>
      <c r="AA9" s="48">
        <f t="shared" ref="AA9:AA22" si="1">SUM(U9)</f>
        <v>0</v>
      </c>
      <c r="AB9" s="49" t="s">
        <v>41</v>
      </c>
      <c r="AC9" s="50">
        <v>0</v>
      </c>
      <c r="AD9" s="51">
        <v>0</v>
      </c>
      <c r="AE9" s="52">
        <v>0</v>
      </c>
      <c r="AF9" s="53">
        <v>0</v>
      </c>
      <c r="AG9" s="54">
        <v>0</v>
      </c>
      <c r="AH9" s="53">
        <v>0</v>
      </c>
      <c r="AI9" s="52">
        <v>0</v>
      </c>
      <c r="AJ9" s="54">
        <v>0</v>
      </c>
      <c r="AK9" s="54">
        <v>0</v>
      </c>
      <c r="AL9" s="55">
        <v>0</v>
      </c>
      <c r="AM9" s="56">
        <f t="shared" ref="AM9:AM22" si="2">SUM(AE9:AL9)</f>
        <v>0</v>
      </c>
      <c r="AN9" s="42">
        <f t="shared" ref="AN9:AS23" si="3">SUM(AA9-AC9-AD9-AM9)</f>
        <v>0</v>
      </c>
      <c r="AO9" s="43">
        <f t="shared" ref="AO9:AT23" si="4">SUM(AC9+AD9+AM9+AN9)</f>
        <v>0</v>
      </c>
      <c r="AP9" s="57"/>
      <c r="AQ9" s="10"/>
      <c r="AR9" s="10"/>
      <c r="AS9" s="352" t="s">
        <v>43</v>
      </c>
      <c r="AT9" s="353"/>
      <c r="AU9" s="354"/>
      <c r="AV9" s="58">
        <v>0</v>
      </c>
      <c r="AW9" s="7"/>
      <c r="BA9" s="11"/>
      <c r="BB9" s="11"/>
      <c r="BF9" s="7"/>
    </row>
    <row r="10" spans="1:58" ht="50.25" customHeight="1" thickTop="1" thickBot="1" x14ac:dyDescent="0.35">
      <c r="A10" s="169">
        <v>2</v>
      </c>
      <c r="B10" s="281"/>
      <c r="C10" s="283" t="s">
        <v>197</v>
      </c>
      <c r="D10" s="192"/>
      <c r="E10" s="45"/>
      <c r="F10" s="45"/>
      <c r="G10" s="166"/>
      <c r="H10" s="45"/>
      <c r="I10" s="45"/>
      <c r="J10" s="46"/>
      <c r="K10" s="180"/>
      <c r="L10" s="181"/>
      <c r="M10" s="187" t="s">
        <v>145</v>
      </c>
      <c r="N10" s="181" t="s">
        <v>39</v>
      </c>
      <c r="O10" s="188" t="s">
        <v>95</v>
      </c>
      <c r="P10" s="33"/>
      <c r="Q10" s="78"/>
      <c r="R10" s="79">
        <v>0</v>
      </c>
      <c r="S10" s="80">
        <v>0</v>
      </c>
      <c r="T10" s="196">
        <v>1</v>
      </c>
      <c r="U10" s="81">
        <v>0</v>
      </c>
      <c r="V10" s="34"/>
      <c r="W10" s="35"/>
      <c r="X10" s="47">
        <v>3</v>
      </c>
      <c r="Y10" s="44" t="e">
        <f>REPT(#REF!,1)</f>
        <v>#REF!</v>
      </c>
      <c r="Z10" s="44" t="str">
        <f t="shared" si="0"/>
        <v>ateliers du management avec Wunjo</v>
      </c>
      <c r="AA10" s="48">
        <f t="shared" si="1"/>
        <v>0</v>
      </c>
      <c r="AB10" s="49" t="s">
        <v>41</v>
      </c>
      <c r="AC10" s="50">
        <v>0</v>
      </c>
      <c r="AD10" s="59">
        <v>0</v>
      </c>
      <c r="AE10" s="54">
        <v>0</v>
      </c>
      <c r="AF10" s="53">
        <v>0</v>
      </c>
      <c r="AG10" s="54">
        <v>0</v>
      </c>
      <c r="AH10" s="53">
        <v>0</v>
      </c>
      <c r="AI10" s="52">
        <v>0</v>
      </c>
      <c r="AJ10" s="54">
        <v>0</v>
      </c>
      <c r="AK10" s="54">
        <v>0</v>
      </c>
      <c r="AL10" s="55">
        <v>0</v>
      </c>
      <c r="AM10" s="56">
        <f t="shared" si="2"/>
        <v>0</v>
      </c>
      <c r="AN10" s="42">
        <f t="shared" si="3"/>
        <v>0</v>
      </c>
      <c r="AO10" s="43">
        <f t="shared" si="4"/>
        <v>0</v>
      </c>
      <c r="AP10" s="57"/>
      <c r="AQ10" s="10"/>
      <c r="AR10" s="10"/>
      <c r="AS10" s="328" t="s">
        <v>44</v>
      </c>
      <c r="AT10" s="329"/>
      <c r="AU10" s="330"/>
      <c r="AV10" s="60">
        <v>0</v>
      </c>
      <c r="AW10" s="331" t="s">
        <v>45</v>
      </c>
      <c r="AX10" s="331"/>
      <c r="AY10" s="331"/>
      <c r="AZ10" s="331"/>
      <c r="BA10" s="11"/>
      <c r="BB10" s="11"/>
      <c r="BF10" s="7"/>
    </row>
    <row r="11" spans="1:58" ht="63" customHeight="1" thickTop="1" thickBot="1" x14ac:dyDescent="0.35">
      <c r="A11" s="169">
        <v>3</v>
      </c>
      <c r="B11" s="281" t="s">
        <v>198</v>
      </c>
      <c r="C11" s="301" t="s">
        <v>203</v>
      </c>
      <c r="D11" s="192" t="s">
        <v>139</v>
      </c>
      <c r="E11" s="300">
        <v>45979</v>
      </c>
      <c r="F11" s="300">
        <v>45981</v>
      </c>
      <c r="G11" s="166">
        <v>14</v>
      </c>
      <c r="H11" s="45" t="s">
        <v>143</v>
      </c>
      <c r="I11" s="45" t="s">
        <v>204</v>
      </c>
      <c r="J11" s="46">
        <v>8</v>
      </c>
      <c r="K11" s="180" t="s">
        <v>210</v>
      </c>
      <c r="L11" s="181" t="s">
        <v>66</v>
      </c>
      <c r="M11" s="187" t="s">
        <v>145</v>
      </c>
      <c r="N11" s="181" t="s">
        <v>39</v>
      </c>
      <c r="O11" s="188" t="s">
        <v>95</v>
      </c>
      <c r="P11" s="33"/>
      <c r="Q11" s="78"/>
      <c r="R11" s="79">
        <v>0</v>
      </c>
      <c r="S11" s="80">
        <v>0</v>
      </c>
      <c r="T11" s="196">
        <v>1</v>
      </c>
      <c r="U11" s="81">
        <v>0</v>
      </c>
      <c r="V11" s="34"/>
      <c r="W11" s="35"/>
      <c r="X11" s="47">
        <v>4</v>
      </c>
      <c r="Y11" s="44" t="e">
        <f>REPT(#REF!,1)</f>
        <v>#REF!</v>
      </c>
      <c r="Z11" s="44" t="str">
        <f t="shared" si="0"/>
        <v>Realisation d'une fresque QVT</v>
      </c>
      <c r="AA11" s="48">
        <f t="shared" si="1"/>
        <v>0</v>
      </c>
      <c r="AB11" s="49" t="s">
        <v>41</v>
      </c>
      <c r="AC11" s="50">
        <v>0</v>
      </c>
      <c r="AD11" s="51">
        <v>0</v>
      </c>
      <c r="AE11" s="52">
        <v>0</v>
      </c>
      <c r="AF11" s="53">
        <v>0</v>
      </c>
      <c r="AG11" s="54">
        <v>0</v>
      </c>
      <c r="AH11" s="53">
        <v>0</v>
      </c>
      <c r="AI11" s="52">
        <v>0</v>
      </c>
      <c r="AJ11" s="54">
        <v>0</v>
      </c>
      <c r="AK11" s="54">
        <v>0</v>
      </c>
      <c r="AL11" s="55">
        <v>0</v>
      </c>
      <c r="AM11" s="56">
        <f t="shared" si="2"/>
        <v>0</v>
      </c>
      <c r="AN11" s="42">
        <f t="shared" si="3"/>
        <v>0</v>
      </c>
      <c r="AO11" s="43">
        <f t="shared" si="4"/>
        <v>0</v>
      </c>
      <c r="AP11" s="57"/>
      <c r="AQ11" s="10"/>
      <c r="AR11" s="10"/>
      <c r="AS11" s="332" t="s">
        <v>47</v>
      </c>
      <c r="AT11" s="333"/>
      <c r="AU11" s="334"/>
      <c r="AV11" s="61">
        <v>0</v>
      </c>
      <c r="AW11" s="331" t="s">
        <v>48</v>
      </c>
      <c r="AX11" s="331"/>
      <c r="AY11" s="331"/>
      <c r="AZ11" s="331"/>
      <c r="BA11" s="11"/>
      <c r="BB11" s="11"/>
      <c r="BF11" s="7"/>
    </row>
    <row r="12" spans="1:58" ht="81.75" customHeight="1" thickTop="1" thickBot="1" x14ac:dyDescent="0.35">
      <c r="A12" s="169">
        <v>4</v>
      </c>
      <c r="B12" s="299" t="s">
        <v>200</v>
      </c>
      <c r="C12" s="291" t="s">
        <v>199</v>
      </c>
      <c r="D12" s="192" t="s">
        <v>75</v>
      </c>
      <c r="E12" s="300">
        <v>45798</v>
      </c>
      <c r="F12" s="300">
        <v>45827</v>
      </c>
      <c r="G12" s="166">
        <v>28</v>
      </c>
      <c r="H12" s="45" t="s">
        <v>134</v>
      </c>
      <c r="I12" s="45" t="s">
        <v>201</v>
      </c>
      <c r="J12" s="46">
        <v>2</v>
      </c>
      <c r="K12" s="180" t="s">
        <v>215</v>
      </c>
      <c r="L12" s="181" t="s">
        <v>66</v>
      </c>
      <c r="M12" s="187" t="s">
        <v>145</v>
      </c>
      <c r="N12" s="181" t="s">
        <v>39</v>
      </c>
      <c r="O12" s="188" t="s">
        <v>95</v>
      </c>
      <c r="P12" s="33"/>
      <c r="Q12" s="78"/>
      <c r="R12" s="79">
        <v>0</v>
      </c>
      <c r="S12" s="80">
        <v>0</v>
      </c>
      <c r="T12" s="196">
        <v>1</v>
      </c>
      <c r="U12" s="81">
        <v>0</v>
      </c>
      <c r="V12" s="34"/>
      <c r="W12" s="35"/>
      <c r="X12" s="65">
        <v>5</v>
      </c>
      <c r="Y12" s="62" t="e">
        <f>REPT(#REF!,1)</f>
        <v>#REF!</v>
      </c>
      <c r="Z12" s="62" t="str">
        <f t="shared" si="0"/>
        <v>Formation Univers Professionnel</v>
      </c>
      <c r="AA12" s="66">
        <f t="shared" si="1"/>
        <v>0</v>
      </c>
      <c r="AB12" s="49" t="s">
        <v>41</v>
      </c>
      <c r="AC12" s="67">
        <v>0</v>
      </c>
      <c r="AD12" s="68">
        <v>0</v>
      </c>
      <c r="AE12" s="69">
        <v>0</v>
      </c>
      <c r="AF12" s="70">
        <v>0</v>
      </c>
      <c r="AG12" s="71">
        <v>0</v>
      </c>
      <c r="AH12" s="70">
        <v>0</v>
      </c>
      <c r="AI12" s="69">
        <v>0</v>
      </c>
      <c r="AJ12" s="71">
        <v>0</v>
      </c>
      <c r="AK12" s="71">
        <v>0</v>
      </c>
      <c r="AL12" s="72">
        <v>0</v>
      </c>
      <c r="AM12" s="73">
        <f t="shared" si="2"/>
        <v>0</v>
      </c>
      <c r="AN12" s="42">
        <f t="shared" si="3"/>
        <v>0</v>
      </c>
      <c r="AO12" s="43">
        <f t="shared" si="4"/>
        <v>0</v>
      </c>
      <c r="AP12" s="74"/>
      <c r="AQ12" s="10"/>
      <c r="AR12" s="10"/>
      <c r="AS12" s="335" t="s">
        <v>50</v>
      </c>
      <c r="AT12" s="336"/>
      <c r="AU12" s="337"/>
      <c r="AV12" s="75">
        <v>0</v>
      </c>
      <c r="AW12" s="76"/>
      <c r="AX12" s="76"/>
      <c r="AY12" s="76"/>
      <c r="AZ12" s="76"/>
      <c r="BA12" s="11"/>
      <c r="BB12" s="11"/>
      <c r="BF12" s="7"/>
    </row>
    <row r="13" spans="1:58" ht="30" customHeight="1" thickTop="1" thickBot="1" x14ac:dyDescent="0.35">
      <c r="A13" s="169">
        <v>5</v>
      </c>
      <c r="B13" s="282"/>
      <c r="C13" s="191"/>
      <c r="D13" s="192" t="s">
        <v>107</v>
      </c>
      <c r="E13" s="45"/>
      <c r="F13" s="45"/>
      <c r="G13" s="166"/>
      <c r="H13" s="45"/>
      <c r="I13" s="45"/>
      <c r="J13" s="46"/>
      <c r="K13" s="180"/>
      <c r="L13" s="181" t="s">
        <v>66</v>
      </c>
      <c r="M13" s="187" t="s">
        <v>145</v>
      </c>
      <c r="N13" s="181" t="s">
        <v>39</v>
      </c>
      <c r="O13" s="188" t="s">
        <v>95</v>
      </c>
      <c r="P13" s="33"/>
      <c r="Q13" s="78"/>
      <c r="R13" s="79">
        <v>0</v>
      </c>
      <c r="S13" s="80">
        <v>0</v>
      </c>
      <c r="T13" s="196">
        <v>1</v>
      </c>
      <c r="U13" s="81">
        <v>0</v>
      </c>
      <c r="V13" s="34"/>
      <c r="W13" s="35"/>
      <c r="X13" s="82">
        <v>6</v>
      </c>
      <c r="Y13" s="77" t="e">
        <f>REPT(#REF!,1)</f>
        <v>#REF!</v>
      </c>
      <c r="Z13" s="77" t="str">
        <f t="shared" si="0"/>
        <v/>
      </c>
      <c r="AA13" s="36">
        <f t="shared" si="1"/>
        <v>0</v>
      </c>
      <c r="AB13" s="49" t="s">
        <v>41</v>
      </c>
      <c r="AC13" s="37">
        <v>0</v>
      </c>
      <c r="AD13" s="38">
        <v>0</v>
      </c>
      <c r="AE13" s="39">
        <v>0</v>
      </c>
      <c r="AF13" s="83">
        <v>0</v>
      </c>
      <c r="AG13" s="84">
        <v>0</v>
      </c>
      <c r="AH13" s="83">
        <v>0</v>
      </c>
      <c r="AI13" s="85">
        <v>0</v>
      </c>
      <c r="AJ13" s="84">
        <v>0</v>
      </c>
      <c r="AK13" s="84">
        <v>0</v>
      </c>
      <c r="AL13" s="86">
        <v>0</v>
      </c>
      <c r="AM13" s="41">
        <f t="shared" si="2"/>
        <v>0</v>
      </c>
      <c r="AN13" s="42">
        <f t="shared" si="3"/>
        <v>0</v>
      </c>
      <c r="AO13" s="43">
        <f t="shared" si="4"/>
        <v>0</v>
      </c>
      <c r="AP13" s="87"/>
      <c r="AQ13" s="10"/>
      <c r="AR13" s="10"/>
      <c r="AS13" s="338" t="s">
        <v>51</v>
      </c>
      <c r="AT13" s="339"/>
      <c r="AU13" s="340"/>
      <c r="AV13" s="88">
        <f>SUM(AV10:AV11)-AV12</f>
        <v>0</v>
      </c>
      <c r="AW13" s="76"/>
      <c r="AX13" s="76"/>
      <c r="AY13" s="76"/>
      <c r="AZ13" s="76"/>
      <c r="BA13" s="11"/>
      <c r="BB13" s="11"/>
      <c r="BF13" s="7"/>
    </row>
    <row r="14" spans="1:58" ht="70.5" customHeight="1" thickBot="1" x14ac:dyDescent="0.35">
      <c r="A14" s="169">
        <v>6</v>
      </c>
      <c r="B14" s="283" t="s">
        <v>158</v>
      </c>
      <c r="C14" s="289" t="s">
        <v>154</v>
      </c>
      <c r="D14" s="192" t="s">
        <v>76</v>
      </c>
      <c r="E14" s="45"/>
      <c r="F14" s="45"/>
      <c r="G14" s="166" t="s">
        <v>159</v>
      </c>
      <c r="H14" s="45"/>
      <c r="I14" s="45" t="s">
        <v>155</v>
      </c>
      <c r="J14" s="46"/>
      <c r="K14" s="180"/>
      <c r="L14" s="181" t="s">
        <v>40</v>
      </c>
      <c r="M14" s="181"/>
      <c r="N14" s="181" t="s">
        <v>39</v>
      </c>
      <c r="O14" s="182" t="s">
        <v>39</v>
      </c>
      <c r="P14" s="33"/>
      <c r="Q14" s="78">
        <v>0</v>
      </c>
      <c r="R14" s="79">
        <v>0</v>
      </c>
      <c r="S14" s="80">
        <v>0</v>
      </c>
      <c r="T14" s="197"/>
      <c r="U14" s="81">
        <f t="shared" ref="U14:U22" si="5">Q14+R14+S14-T14</f>
        <v>0</v>
      </c>
      <c r="V14" s="34"/>
      <c r="W14" s="35"/>
      <c r="X14" s="47">
        <v>7</v>
      </c>
      <c r="Y14" s="44" t="e">
        <f>REPT(#REF!,1)</f>
        <v>#REF!</v>
      </c>
      <c r="Z14" s="89" t="str">
        <f t="shared" si="0"/>
        <v>gestion de la paie</v>
      </c>
      <c r="AA14" s="48">
        <f t="shared" si="1"/>
        <v>0</v>
      </c>
      <c r="AB14" s="49" t="s">
        <v>41</v>
      </c>
      <c r="AC14" s="50">
        <v>0</v>
      </c>
      <c r="AD14" s="90">
        <v>0</v>
      </c>
      <c r="AE14" s="54">
        <v>0</v>
      </c>
      <c r="AF14" s="53">
        <v>0</v>
      </c>
      <c r="AG14" s="54">
        <v>0</v>
      </c>
      <c r="AH14" s="53">
        <v>0</v>
      </c>
      <c r="AI14" s="52">
        <v>0</v>
      </c>
      <c r="AJ14" s="54">
        <v>0</v>
      </c>
      <c r="AK14" s="54">
        <v>0</v>
      </c>
      <c r="AL14" s="55">
        <v>0</v>
      </c>
      <c r="AM14" s="56">
        <f t="shared" si="2"/>
        <v>0</v>
      </c>
      <c r="AN14" s="42">
        <f t="shared" si="3"/>
        <v>0</v>
      </c>
      <c r="AO14" s="43">
        <f t="shared" si="4"/>
        <v>0</v>
      </c>
      <c r="AP14" s="57"/>
      <c r="AQ14" s="10"/>
      <c r="AR14" s="10"/>
      <c r="AV14" s="7"/>
      <c r="AW14" s="7"/>
      <c r="BA14" s="11"/>
      <c r="BB14" s="11"/>
      <c r="BF14" s="7"/>
    </row>
    <row r="15" spans="1:58" ht="69.75" customHeight="1" thickBot="1" x14ac:dyDescent="0.35">
      <c r="A15" s="169">
        <v>7</v>
      </c>
      <c r="B15" s="288"/>
      <c r="C15" s="290" t="s">
        <v>160</v>
      </c>
      <c r="D15" s="192" t="s">
        <v>76</v>
      </c>
      <c r="E15" s="45"/>
      <c r="F15" s="45"/>
      <c r="G15" s="166"/>
      <c r="H15" s="45"/>
      <c r="I15" s="45"/>
      <c r="J15" s="46"/>
      <c r="K15" s="180"/>
      <c r="L15" s="181" t="s">
        <v>40</v>
      </c>
      <c r="M15" s="181"/>
      <c r="N15" s="181" t="s">
        <v>39</v>
      </c>
      <c r="O15" s="182" t="s">
        <v>39</v>
      </c>
      <c r="P15" s="33"/>
      <c r="Q15" s="78">
        <v>0</v>
      </c>
      <c r="R15" s="79">
        <v>0</v>
      </c>
      <c r="S15" s="80">
        <v>0</v>
      </c>
      <c r="T15" s="197"/>
      <c r="U15" s="81">
        <f t="shared" si="5"/>
        <v>0</v>
      </c>
      <c r="V15" s="34"/>
      <c r="W15" s="35"/>
      <c r="X15" s="47">
        <v>8</v>
      </c>
      <c r="Y15" s="44" t="e">
        <f>REPT(#REF!,1)</f>
        <v>#REF!</v>
      </c>
      <c r="Z15" s="44" t="str">
        <f t="shared" si="0"/>
        <v>PILOTER L'ENTREPRISE : 
COMPTABILITÉ, BASE BILAN, 
COMPTE DE RÉSULTAT, BUDGET &amp; TVA</v>
      </c>
      <c r="AA15" s="48">
        <f t="shared" si="1"/>
        <v>0</v>
      </c>
      <c r="AB15" s="49" t="s">
        <v>41</v>
      </c>
      <c r="AC15" s="50">
        <v>0</v>
      </c>
      <c r="AD15" s="90">
        <v>0</v>
      </c>
      <c r="AE15" s="54">
        <v>0</v>
      </c>
      <c r="AF15" s="53">
        <v>0</v>
      </c>
      <c r="AG15" s="54">
        <v>0</v>
      </c>
      <c r="AH15" s="53">
        <v>0</v>
      </c>
      <c r="AI15" s="52">
        <v>0</v>
      </c>
      <c r="AJ15" s="54">
        <v>0</v>
      </c>
      <c r="AK15" s="54">
        <v>0</v>
      </c>
      <c r="AL15" s="91">
        <v>0</v>
      </c>
      <c r="AM15" s="92">
        <f t="shared" si="2"/>
        <v>0</v>
      </c>
      <c r="AN15" s="42">
        <f t="shared" si="3"/>
        <v>0</v>
      </c>
      <c r="AO15" s="43">
        <f t="shared" si="4"/>
        <v>0</v>
      </c>
      <c r="AP15" s="57"/>
      <c r="AQ15" s="10"/>
      <c r="AR15" s="10"/>
      <c r="AS15" s="341" t="s">
        <v>52</v>
      </c>
      <c r="AT15" s="342"/>
      <c r="AU15" s="342"/>
      <c r="AV15" s="93"/>
      <c r="AW15" s="343">
        <f>SUM(Z23)</f>
        <v>0</v>
      </c>
      <c r="AX15" s="344"/>
      <c r="AY15" s="344"/>
      <c r="AZ15" s="345"/>
      <c r="BA15" s="11"/>
      <c r="BB15" s="11"/>
      <c r="BF15" s="7"/>
    </row>
    <row r="16" spans="1:58" ht="63" customHeight="1" thickBot="1" x14ac:dyDescent="0.35">
      <c r="A16" s="169">
        <v>8</v>
      </c>
      <c r="B16" t="s">
        <v>175</v>
      </c>
      <c r="C16" s="291" t="s">
        <v>176</v>
      </c>
      <c r="D16" s="192" t="s">
        <v>139</v>
      </c>
      <c r="E16" s="45"/>
      <c r="F16" s="45"/>
      <c r="G16" s="166"/>
      <c r="H16" s="45"/>
      <c r="I16" s="45" t="s">
        <v>177</v>
      </c>
      <c r="J16" s="46"/>
      <c r="K16" s="180"/>
      <c r="L16" s="181" t="s">
        <v>40</v>
      </c>
      <c r="M16" s="181"/>
      <c r="N16" s="181" t="s">
        <v>39</v>
      </c>
      <c r="O16" s="182" t="s">
        <v>39</v>
      </c>
      <c r="P16" s="33"/>
      <c r="Q16" s="78">
        <v>0</v>
      </c>
      <c r="R16" s="79">
        <v>0</v>
      </c>
      <c r="S16" s="80">
        <v>0</v>
      </c>
      <c r="T16" s="197"/>
      <c r="U16" s="81">
        <f t="shared" si="5"/>
        <v>0</v>
      </c>
      <c r="V16" s="34"/>
      <c r="W16" s="35"/>
      <c r="X16" s="47">
        <v>9</v>
      </c>
      <c r="Y16" s="44" t="e">
        <f>REPT(#REF!,1)</f>
        <v>#REF!</v>
      </c>
      <c r="Z16" s="89" t="str">
        <f t="shared" si="0"/>
        <v>MANAGEMENT DE 
PROXIMITÉ NIVEAU 2</v>
      </c>
      <c r="AA16" s="94">
        <f t="shared" si="1"/>
        <v>0</v>
      </c>
      <c r="AB16" s="49" t="s">
        <v>41</v>
      </c>
      <c r="AC16" s="50">
        <v>0</v>
      </c>
      <c r="AD16" s="51">
        <v>0</v>
      </c>
      <c r="AE16" s="52">
        <v>0</v>
      </c>
      <c r="AF16" s="53">
        <v>0</v>
      </c>
      <c r="AG16" s="54">
        <v>0</v>
      </c>
      <c r="AH16" s="53">
        <v>0</v>
      </c>
      <c r="AI16" s="52">
        <v>0</v>
      </c>
      <c r="AJ16" s="54">
        <v>0</v>
      </c>
      <c r="AK16" s="54">
        <v>0</v>
      </c>
      <c r="AL16" s="91">
        <v>0</v>
      </c>
      <c r="AM16" s="92">
        <f t="shared" si="2"/>
        <v>0</v>
      </c>
      <c r="AN16" s="42">
        <f t="shared" si="3"/>
        <v>0</v>
      </c>
      <c r="AO16" s="43">
        <f t="shared" si="4"/>
        <v>0</v>
      </c>
      <c r="AP16" s="57"/>
      <c r="AQ16" s="10"/>
      <c r="AR16" s="10"/>
      <c r="AS16" s="338" t="s">
        <v>53</v>
      </c>
      <c r="AT16" s="339"/>
      <c r="AU16" s="340"/>
      <c r="AV16" s="95">
        <f>SUM(AW15)-AZ16</f>
        <v>0</v>
      </c>
      <c r="AW16" s="346" t="s">
        <v>54</v>
      </c>
      <c r="AX16" s="347"/>
      <c r="AY16" s="348"/>
      <c r="AZ16" s="95">
        <f>SUM(AI23)</f>
        <v>0</v>
      </c>
      <c r="BA16" s="11"/>
      <c r="BB16" s="11"/>
      <c r="BF16" s="7"/>
    </row>
    <row r="17" spans="1:58" ht="103.5" customHeight="1" thickBot="1" x14ac:dyDescent="0.35">
      <c r="A17" s="169">
        <v>9</v>
      </c>
      <c r="B17" t="s">
        <v>173</v>
      </c>
      <c r="C17" s="45" t="s">
        <v>178</v>
      </c>
      <c r="D17" s="192" t="s">
        <v>76</v>
      </c>
      <c r="E17" s="45"/>
      <c r="F17" s="45"/>
      <c r="G17" s="166" t="s">
        <v>180</v>
      </c>
      <c r="H17" s="45"/>
      <c r="I17" s="45" t="s">
        <v>179</v>
      </c>
      <c r="J17" s="46"/>
      <c r="K17" s="180"/>
      <c r="L17" s="181" t="s">
        <v>40</v>
      </c>
      <c r="M17" s="181"/>
      <c r="N17" s="181" t="s">
        <v>39</v>
      </c>
      <c r="O17" s="182" t="s">
        <v>39</v>
      </c>
      <c r="P17" s="33"/>
      <c r="Q17" s="78">
        <v>0</v>
      </c>
      <c r="R17" s="79">
        <v>0</v>
      </c>
      <c r="S17" s="80">
        <v>0</v>
      </c>
      <c r="T17" s="197"/>
      <c r="U17" s="81">
        <f t="shared" si="5"/>
        <v>0</v>
      </c>
      <c r="V17" s="34"/>
      <c r="W17" s="35"/>
      <c r="X17" s="65">
        <v>10</v>
      </c>
      <c r="Y17" s="62" t="e">
        <f>REPT(#REF!,1)</f>
        <v>#REF!</v>
      </c>
      <c r="Z17" s="62" t="str">
        <f t="shared" si="0"/>
        <v>COMPÉTENCES DE BASE APPLIQUÉES AU RESPECT DES RÈGLES D'HYGIÈNE ET DE
SÉCURITÉ</v>
      </c>
      <c r="AA17" s="66">
        <f t="shared" si="1"/>
        <v>0</v>
      </c>
      <c r="AB17" s="49" t="s">
        <v>41</v>
      </c>
      <c r="AC17" s="67">
        <v>0</v>
      </c>
      <c r="AD17" s="96">
        <v>0</v>
      </c>
      <c r="AE17" s="71">
        <v>0</v>
      </c>
      <c r="AF17" s="70">
        <v>0</v>
      </c>
      <c r="AG17" s="71">
        <v>0</v>
      </c>
      <c r="AH17" s="70">
        <v>0</v>
      </c>
      <c r="AI17" s="69">
        <v>0</v>
      </c>
      <c r="AJ17" s="71">
        <v>0</v>
      </c>
      <c r="AK17" s="71">
        <v>0</v>
      </c>
      <c r="AL17" s="97">
        <v>0</v>
      </c>
      <c r="AM17" s="98">
        <f t="shared" si="2"/>
        <v>0</v>
      </c>
      <c r="AN17" s="42">
        <f t="shared" si="3"/>
        <v>0</v>
      </c>
      <c r="AO17" s="43">
        <f t="shared" si="4"/>
        <v>0</v>
      </c>
      <c r="AP17" s="74"/>
      <c r="AQ17" s="10"/>
      <c r="AR17" s="10"/>
      <c r="AU17" s="349"/>
      <c r="AV17" s="349"/>
      <c r="AW17" s="349"/>
      <c r="AX17" s="349"/>
      <c r="AY17" s="349"/>
      <c r="BA17" s="11"/>
      <c r="BB17" s="11"/>
      <c r="BF17" s="7"/>
    </row>
    <row r="18" spans="1:58" ht="57" customHeight="1" thickBot="1" x14ac:dyDescent="0.35">
      <c r="A18" s="169">
        <v>10</v>
      </c>
      <c r="B18" s="282"/>
      <c r="C18" s="45" t="s">
        <v>192</v>
      </c>
      <c r="D18" s="192" t="s">
        <v>107</v>
      </c>
      <c r="E18" s="45"/>
      <c r="F18" s="45"/>
      <c r="G18" s="166"/>
      <c r="H18" s="45"/>
      <c r="I18" s="45"/>
      <c r="J18" s="46"/>
      <c r="K18" s="180"/>
      <c r="L18" s="181" t="s">
        <v>40</v>
      </c>
      <c r="M18" s="181"/>
      <c r="N18" s="181" t="s">
        <v>39</v>
      </c>
      <c r="O18" s="182" t="s">
        <v>39</v>
      </c>
      <c r="P18" s="33"/>
      <c r="Q18" s="78">
        <v>0</v>
      </c>
      <c r="R18" s="79">
        <v>0</v>
      </c>
      <c r="S18" s="80">
        <v>0</v>
      </c>
      <c r="T18" s="197"/>
      <c r="U18" s="81">
        <f t="shared" si="5"/>
        <v>0</v>
      </c>
      <c r="V18" s="34"/>
      <c r="W18" s="35"/>
      <c r="X18" s="82">
        <v>11</v>
      </c>
      <c r="Y18" s="77" t="e">
        <f>REPT(#REF!,1)</f>
        <v>#REF!</v>
      </c>
      <c r="Z18" s="99" t="str">
        <f t="shared" si="0"/>
        <v>proposition pour les directrices et animatrices : ateliers du management</v>
      </c>
      <c r="AA18" s="100">
        <f t="shared" si="1"/>
        <v>0</v>
      </c>
      <c r="AB18" s="49" t="s">
        <v>41</v>
      </c>
      <c r="AC18" s="37">
        <v>0</v>
      </c>
      <c r="AD18" s="101">
        <v>0</v>
      </c>
      <c r="AE18" s="40">
        <v>0</v>
      </c>
      <c r="AF18" s="83">
        <v>0</v>
      </c>
      <c r="AG18" s="84">
        <v>0</v>
      </c>
      <c r="AH18" s="83">
        <v>0</v>
      </c>
      <c r="AI18" s="85">
        <v>0</v>
      </c>
      <c r="AJ18" s="84">
        <v>0</v>
      </c>
      <c r="AK18" s="84">
        <v>0</v>
      </c>
      <c r="AL18" s="86">
        <v>0</v>
      </c>
      <c r="AM18" s="41">
        <f t="shared" si="2"/>
        <v>0</v>
      </c>
      <c r="AN18" s="42">
        <f t="shared" si="3"/>
        <v>0</v>
      </c>
      <c r="AO18" s="43">
        <f t="shared" si="4"/>
        <v>0</v>
      </c>
      <c r="AP18" s="87"/>
      <c r="AQ18" s="10"/>
      <c r="AR18" s="10"/>
      <c r="AS18" s="323" t="s">
        <v>55</v>
      </c>
      <c r="AT18" s="324"/>
      <c r="AU18" s="325"/>
      <c r="AV18" s="102">
        <f>SUM(AH23)</f>
        <v>0</v>
      </c>
      <c r="AW18" s="326" t="s">
        <v>56</v>
      </c>
      <c r="AX18" s="326"/>
      <c r="AY18" s="327"/>
      <c r="AZ18" s="102">
        <f>SUM(AI23)</f>
        <v>0</v>
      </c>
      <c r="BA18" s="11"/>
      <c r="BB18" s="11"/>
      <c r="BF18" s="7"/>
    </row>
    <row r="19" spans="1:58" ht="30" customHeight="1" thickBot="1" x14ac:dyDescent="0.35">
      <c r="A19" s="169">
        <v>11</v>
      </c>
      <c r="B19" s="282"/>
      <c r="C19" s="45"/>
      <c r="D19" s="192" t="s">
        <v>107</v>
      </c>
      <c r="E19" s="45"/>
      <c r="F19" s="45"/>
      <c r="G19" s="166"/>
      <c r="H19" s="45"/>
      <c r="I19" s="45"/>
      <c r="J19" s="46"/>
      <c r="K19" s="180"/>
      <c r="L19" s="181" t="s">
        <v>40</v>
      </c>
      <c r="M19" s="181"/>
      <c r="N19" s="181" t="s">
        <v>39</v>
      </c>
      <c r="O19" s="182" t="s">
        <v>39</v>
      </c>
      <c r="P19" s="33"/>
      <c r="Q19" s="78">
        <v>0</v>
      </c>
      <c r="R19" s="79">
        <v>0</v>
      </c>
      <c r="S19" s="80">
        <v>0</v>
      </c>
      <c r="T19" s="197"/>
      <c r="U19" s="81">
        <f t="shared" si="5"/>
        <v>0</v>
      </c>
      <c r="V19" s="34"/>
      <c r="W19" s="35"/>
      <c r="X19" s="47">
        <v>12</v>
      </c>
      <c r="Y19" s="44" t="e">
        <f>REPT(#REF!,1)</f>
        <v>#REF!</v>
      </c>
      <c r="Z19" s="44" t="str">
        <f t="shared" si="0"/>
        <v/>
      </c>
      <c r="AA19" s="48">
        <f t="shared" si="1"/>
        <v>0</v>
      </c>
      <c r="AB19" s="49" t="s">
        <v>41</v>
      </c>
      <c r="AC19" s="50">
        <v>0</v>
      </c>
      <c r="AD19" s="90">
        <v>0</v>
      </c>
      <c r="AE19" s="54">
        <v>0</v>
      </c>
      <c r="AF19" s="53">
        <v>0</v>
      </c>
      <c r="AG19" s="54">
        <v>0</v>
      </c>
      <c r="AH19" s="53">
        <v>0</v>
      </c>
      <c r="AI19" s="52">
        <v>0</v>
      </c>
      <c r="AJ19" s="54">
        <v>0</v>
      </c>
      <c r="AK19" s="54">
        <v>0</v>
      </c>
      <c r="AL19" s="91">
        <v>0</v>
      </c>
      <c r="AM19" s="92">
        <f t="shared" si="2"/>
        <v>0</v>
      </c>
      <c r="AN19" s="42">
        <f t="shared" si="3"/>
        <v>0</v>
      </c>
      <c r="AO19" s="43">
        <f t="shared" si="4"/>
        <v>0</v>
      </c>
      <c r="AP19" s="57"/>
      <c r="AQ19" s="10"/>
      <c r="AR19" s="10"/>
      <c r="AS19" s="303" t="s">
        <v>57</v>
      </c>
      <c r="AT19" s="304"/>
      <c r="AU19" s="305"/>
      <c r="AV19" s="312">
        <f>SUM(AR23)</f>
        <v>0</v>
      </c>
      <c r="AW19" s="315" t="s">
        <v>58</v>
      </c>
      <c r="AX19" s="316"/>
      <c r="AY19" s="316"/>
      <c r="AZ19" s="316"/>
      <c r="BA19" s="11"/>
      <c r="BB19" s="11"/>
      <c r="BF19" s="7"/>
    </row>
    <row r="20" spans="1:58" ht="30" customHeight="1" thickBot="1" x14ac:dyDescent="0.35">
      <c r="A20" s="169">
        <v>12</v>
      </c>
      <c r="B20" s="282"/>
      <c r="C20" s="45"/>
      <c r="D20" s="192" t="s">
        <v>107</v>
      </c>
      <c r="E20" s="45"/>
      <c r="F20" s="45"/>
      <c r="G20" s="166"/>
      <c r="H20" s="45"/>
      <c r="I20" s="45"/>
      <c r="J20" s="46"/>
      <c r="K20" s="180"/>
      <c r="L20" s="181" t="s">
        <v>40</v>
      </c>
      <c r="M20" s="181"/>
      <c r="N20" s="181" t="s">
        <v>39</v>
      </c>
      <c r="O20" s="182" t="s">
        <v>39</v>
      </c>
      <c r="P20" s="33"/>
      <c r="Q20" s="78">
        <v>0</v>
      </c>
      <c r="R20" s="79">
        <v>0</v>
      </c>
      <c r="S20" s="80">
        <v>0</v>
      </c>
      <c r="T20" s="197"/>
      <c r="U20" s="81">
        <f t="shared" si="5"/>
        <v>0</v>
      </c>
      <c r="V20" s="34"/>
      <c r="W20" s="35"/>
      <c r="X20" s="47">
        <v>13</v>
      </c>
      <c r="Y20" s="44" t="e">
        <f>REPT(#REF!,1)</f>
        <v>#REF!</v>
      </c>
      <c r="Z20" s="44" t="str">
        <f t="shared" si="0"/>
        <v/>
      </c>
      <c r="AA20" s="48">
        <f t="shared" si="1"/>
        <v>0</v>
      </c>
      <c r="AB20" s="49" t="s">
        <v>41</v>
      </c>
      <c r="AC20" s="50">
        <v>0</v>
      </c>
      <c r="AD20" s="90">
        <v>0</v>
      </c>
      <c r="AE20" s="54">
        <v>0</v>
      </c>
      <c r="AF20" s="53">
        <v>0</v>
      </c>
      <c r="AG20" s="54">
        <v>0</v>
      </c>
      <c r="AH20" s="53">
        <v>0</v>
      </c>
      <c r="AI20" s="52">
        <v>0</v>
      </c>
      <c r="AJ20" s="54">
        <v>0</v>
      </c>
      <c r="AK20" s="54">
        <v>0</v>
      </c>
      <c r="AL20" s="91">
        <v>0</v>
      </c>
      <c r="AM20" s="92">
        <f t="shared" si="2"/>
        <v>0</v>
      </c>
      <c r="AN20" s="42">
        <f t="shared" si="3"/>
        <v>0</v>
      </c>
      <c r="AO20" s="43">
        <f t="shared" si="4"/>
        <v>0</v>
      </c>
      <c r="AP20" s="57"/>
      <c r="AQ20" s="10"/>
      <c r="AR20" s="10"/>
      <c r="AS20" s="306"/>
      <c r="AT20" s="307"/>
      <c r="AU20" s="308"/>
      <c r="AV20" s="313"/>
      <c r="AW20" s="317"/>
      <c r="AX20" s="318"/>
      <c r="AY20" s="318"/>
      <c r="AZ20" s="318"/>
      <c r="BA20" s="11"/>
      <c r="BB20" s="11"/>
      <c r="BF20" s="7"/>
    </row>
    <row r="21" spans="1:58" ht="30" customHeight="1" thickBot="1" x14ac:dyDescent="0.35">
      <c r="A21" s="169">
        <v>13</v>
      </c>
      <c r="B21" s="282"/>
      <c r="C21" s="45"/>
      <c r="D21" s="192" t="s">
        <v>107</v>
      </c>
      <c r="E21" s="45"/>
      <c r="F21" s="45"/>
      <c r="G21" s="166"/>
      <c r="H21" s="45"/>
      <c r="I21" s="45"/>
      <c r="J21" s="46"/>
      <c r="K21" s="180"/>
      <c r="L21" s="181" t="s">
        <v>40</v>
      </c>
      <c r="M21" s="181"/>
      <c r="N21" s="181" t="s">
        <v>39</v>
      </c>
      <c r="O21" s="182" t="s">
        <v>39</v>
      </c>
      <c r="P21" s="33"/>
      <c r="Q21" s="78">
        <v>0</v>
      </c>
      <c r="R21" s="79">
        <v>0</v>
      </c>
      <c r="S21" s="80">
        <v>0</v>
      </c>
      <c r="T21" s="197"/>
      <c r="U21" s="81">
        <f t="shared" si="5"/>
        <v>0</v>
      </c>
      <c r="V21" s="34"/>
      <c r="W21" s="35"/>
      <c r="X21" s="47">
        <v>14</v>
      </c>
      <c r="Y21" s="44" t="e">
        <f>REPT(#REF!,1)</f>
        <v>#REF!</v>
      </c>
      <c r="Z21" s="44" t="str">
        <f t="shared" si="0"/>
        <v/>
      </c>
      <c r="AA21" s="48">
        <f t="shared" si="1"/>
        <v>0</v>
      </c>
      <c r="AB21" s="49" t="s">
        <v>41</v>
      </c>
      <c r="AC21" s="50">
        <v>0</v>
      </c>
      <c r="AD21" s="90">
        <v>0</v>
      </c>
      <c r="AE21" s="54">
        <v>0</v>
      </c>
      <c r="AF21" s="53">
        <v>0</v>
      </c>
      <c r="AG21" s="54">
        <v>0</v>
      </c>
      <c r="AH21" s="53">
        <v>0</v>
      </c>
      <c r="AI21" s="52">
        <v>0</v>
      </c>
      <c r="AJ21" s="54">
        <v>0</v>
      </c>
      <c r="AK21" s="54">
        <v>0</v>
      </c>
      <c r="AL21" s="55">
        <v>0</v>
      </c>
      <c r="AM21" s="56">
        <f t="shared" si="2"/>
        <v>0</v>
      </c>
      <c r="AN21" s="42">
        <f t="shared" si="3"/>
        <v>0</v>
      </c>
      <c r="AO21" s="43">
        <f t="shared" si="4"/>
        <v>0</v>
      </c>
      <c r="AP21" s="57"/>
      <c r="AQ21" s="10"/>
      <c r="AR21" s="10"/>
      <c r="AS21" s="309"/>
      <c r="AT21" s="310"/>
      <c r="AU21" s="311"/>
      <c r="AV21" s="314"/>
      <c r="AW21" s="7"/>
      <c r="BA21" s="11"/>
      <c r="BB21" s="11"/>
      <c r="BF21" s="7"/>
    </row>
    <row r="22" spans="1:58" ht="30" customHeight="1" thickBot="1" x14ac:dyDescent="0.35">
      <c r="A22" s="171">
        <v>14</v>
      </c>
      <c r="B22" s="171"/>
      <c r="C22" s="64"/>
      <c r="D22" s="217" t="s">
        <v>107</v>
      </c>
      <c r="E22" s="64"/>
      <c r="F22" s="64"/>
      <c r="G22" s="167"/>
      <c r="H22" s="64"/>
      <c r="I22" s="64"/>
      <c r="J22" s="63"/>
      <c r="K22" s="183"/>
      <c r="L22" s="184" t="s">
        <v>40</v>
      </c>
      <c r="M22" s="184"/>
      <c r="N22" s="184" t="s">
        <v>39</v>
      </c>
      <c r="O22" s="185" t="s">
        <v>39</v>
      </c>
      <c r="P22" s="33"/>
      <c r="Q22" s="78">
        <v>0</v>
      </c>
      <c r="R22" s="79">
        <v>0</v>
      </c>
      <c r="S22" s="80">
        <v>0</v>
      </c>
      <c r="T22" s="197"/>
      <c r="U22" s="81">
        <f t="shared" si="5"/>
        <v>0</v>
      </c>
      <c r="V22" s="34"/>
      <c r="W22" s="35"/>
      <c r="X22" s="103">
        <v>15</v>
      </c>
      <c r="Y22" s="103" t="e">
        <f>REPT(#REF!,1)</f>
        <v>#REF!</v>
      </c>
      <c r="Z22" s="65" t="str">
        <f t="shared" si="0"/>
        <v/>
      </c>
      <c r="AA22" s="104">
        <f t="shared" si="1"/>
        <v>0</v>
      </c>
      <c r="AB22" s="105" t="s">
        <v>41</v>
      </c>
      <c r="AC22" s="106">
        <v>0</v>
      </c>
      <c r="AD22" s="107">
        <v>0</v>
      </c>
      <c r="AE22" s="108">
        <v>0</v>
      </c>
      <c r="AF22" s="109">
        <v>0</v>
      </c>
      <c r="AG22" s="110">
        <v>0</v>
      </c>
      <c r="AH22" s="111">
        <v>0</v>
      </c>
      <c r="AI22" s="110">
        <v>0</v>
      </c>
      <c r="AJ22" s="108">
        <v>0</v>
      </c>
      <c r="AK22" s="108">
        <v>0</v>
      </c>
      <c r="AL22" s="112">
        <v>0</v>
      </c>
      <c r="AM22" s="113">
        <f t="shared" si="2"/>
        <v>0</v>
      </c>
      <c r="AN22" s="114">
        <f t="shared" si="3"/>
        <v>0</v>
      </c>
      <c r="AO22" s="115">
        <f t="shared" si="4"/>
        <v>0</v>
      </c>
      <c r="AP22" s="116"/>
      <c r="AQ22" s="10"/>
      <c r="AR22" s="10"/>
      <c r="AV22" s="7"/>
      <c r="AW22" s="7"/>
      <c r="BA22" s="11"/>
      <c r="BB22" s="11"/>
      <c r="BF22" s="7"/>
    </row>
    <row r="23" spans="1:58" ht="42.6" customHeight="1" thickBot="1" x14ac:dyDescent="0.35">
      <c r="A23" s="275" t="s">
        <v>14</v>
      </c>
      <c r="B23" s="121"/>
      <c r="C23" s="199">
        <f>COUNTA(C9:C22)</f>
        <v>9</v>
      </c>
      <c r="G23" s="118"/>
      <c r="H23" s="118"/>
      <c r="I23" s="118"/>
      <c r="K23" s="120" t="s">
        <v>63</v>
      </c>
      <c r="L23" s="200">
        <f>SUM(G9:G22)</f>
        <v>49</v>
      </c>
      <c r="N23" s="120" t="s">
        <v>82</v>
      </c>
      <c r="O23" s="201">
        <f>SUM(J9:J22)</f>
        <v>15</v>
      </c>
      <c r="P23" s="119"/>
      <c r="Q23" s="119"/>
      <c r="R23" s="121" t="s">
        <v>62</v>
      </c>
      <c r="S23" s="121"/>
      <c r="U23" s="119" t="s">
        <v>64</v>
      </c>
      <c r="V23" s="202">
        <f>SUM(Q9:Q22)</f>
        <v>873.6</v>
      </c>
      <c r="W23" s="203">
        <f>SUM(R9:R22)</f>
        <v>0</v>
      </c>
      <c r="X23" s="204">
        <f>SUM(S9:S22)</f>
        <v>0</v>
      </c>
      <c r="Y23" s="204"/>
      <c r="Z23" s="205">
        <f>SUM(U9:U22)</f>
        <v>0</v>
      </c>
      <c r="AA23" s="119"/>
      <c r="AB23" s="119"/>
      <c r="AD23" s="117" t="str">
        <f>REPT(C23,1)</f>
        <v>9</v>
      </c>
      <c r="AE23" s="122" t="s">
        <v>61</v>
      </c>
      <c r="AF23" s="123">
        <f>SUM(AA9:AA22)</f>
        <v>0</v>
      </c>
      <c r="AG23" s="124"/>
      <c r="AH23" s="125">
        <f t="shared" ref="AH23:AR23" si="6">SUM(AC9:AC22)</f>
        <v>0</v>
      </c>
      <c r="AI23" s="126">
        <f t="shared" si="6"/>
        <v>0</v>
      </c>
      <c r="AJ23" s="127">
        <f t="shared" si="6"/>
        <v>0</v>
      </c>
      <c r="AK23" s="128">
        <f t="shared" si="6"/>
        <v>0</v>
      </c>
      <c r="AL23" s="128">
        <f t="shared" si="6"/>
        <v>0</v>
      </c>
      <c r="AM23" s="129">
        <f t="shared" si="6"/>
        <v>0</v>
      </c>
      <c r="AN23" s="128">
        <f t="shared" si="6"/>
        <v>0</v>
      </c>
      <c r="AO23" s="128">
        <f t="shared" si="6"/>
        <v>0</v>
      </c>
      <c r="AP23" s="128">
        <f t="shared" si="6"/>
        <v>0</v>
      </c>
      <c r="AQ23" s="130">
        <f t="shared" si="6"/>
        <v>0</v>
      </c>
      <c r="AR23" s="131">
        <f t="shared" si="6"/>
        <v>0</v>
      </c>
      <c r="AS23" s="132">
        <f t="shared" si="3"/>
        <v>0</v>
      </c>
      <c r="AT23" s="133">
        <f t="shared" si="4"/>
        <v>0</v>
      </c>
      <c r="AX23" s="319" t="s">
        <v>65</v>
      </c>
      <c r="AY23" s="320"/>
      <c r="AZ23" s="321"/>
      <c r="BA23" s="134">
        <f>SUM(AV13)-AV18</f>
        <v>0</v>
      </c>
    </row>
    <row r="24" spans="1:58" ht="13.15" customHeight="1" x14ac:dyDescent="0.3"/>
    <row r="25" spans="1:58" s="137" customFormat="1" ht="23.45" customHeight="1" x14ac:dyDescent="0.25">
      <c r="A25" s="206"/>
      <c r="B25" s="206"/>
      <c r="C25" s="135"/>
      <c r="D25" s="135"/>
      <c r="E25" s="135"/>
      <c r="F25" s="135"/>
      <c r="G25" s="135"/>
      <c r="H25" s="135"/>
      <c r="I25" s="135"/>
      <c r="J25" s="136"/>
      <c r="K25" s="136"/>
      <c r="L25" s="136"/>
      <c r="M25" s="136"/>
      <c r="N25" s="136"/>
      <c r="O25" s="136"/>
      <c r="P25" s="136"/>
      <c r="Q25" s="136"/>
      <c r="R25" s="136"/>
      <c r="S25" s="136"/>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row>
    <row r="26" spans="1:58" s="16" customFormat="1" ht="25.9" customHeight="1" x14ac:dyDescent="0.25">
      <c r="A26" s="322"/>
      <c r="B26" s="322"/>
      <c r="C26" s="322"/>
      <c r="D26" s="322"/>
      <c r="E26" s="322"/>
      <c r="F26" s="322"/>
      <c r="G26" s="322"/>
      <c r="H26" s="322"/>
      <c r="I26" s="322"/>
      <c r="J26" s="322"/>
      <c r="K26" s="322"/>
      <c r="L26" s="322"/>
      <c r="M26" s="322"/>
      <c r="N26" s="322"/>
      <c r="O26" s="138"/>
      <c r="P26" s="138"/>
      <c r="Q26" s="138"/>
      <c r="R26" s="138"/>
      <c r="S26" s="138"/>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row>
    <row r="27" spans="1:58" ht="21" customHeight="1" x14ac:dyDescent="0.3">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row>
    <row r="28" spans="1:58" ht="30.6" customHeight="1" x14ac:dyDescent="0.3">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row>
    <row r="29" spans="1:58" ht="30.6" customHeight="1" x14ac:dyDescent="0.3">
      <c r="A29" s="140"/>
      <c r="B29" s="140"/>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row>
    <row r="30" spans="1:58" ht="22.15" customHeight="1" x14ac:dyDescent="0.3">
      <c r="A30" s="140"/>
      <c r="B30" s="140"/>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row>
    <row r="31" spans="1:58" s="11" customFormat="1" ht="15.6" customHeight="1" x14ac:dyDescent="0.3">
      <c r="A31" s="140"/>
      <c r="B31" s="140"/>
      <c r="C31" s="3"/>
      <c r="D31" s="3"/>
      <c r="E31" s="7"/>
      <c r="F31" s="7"/>
      <c r="G31" s="7"/>
      <c r="H31" s="7"/>
      <c r="I31" s="7"/>
      <c r="J31" s="7"/>
      <c r="K31" s="7"/>
      <c r="L31" s="7"/>
      <c r="M31" s="7"/>
      <c r="N31" s="7"/>
      <c r="O31" s="7"/>
      <c r="P31" s="7"/>
      <c r="Q31" s="7"/>
      <c r="R31" s="7"/>
      <c r="S31" s="7"/>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row>
    <row r="32" spans="1:58" s="11" customFormat="1" ht="25.9" customHeight="1" x14ac:dyDescent="0.3">
      <c r="A32" s="140"/>
      <c r="B32" s="140"/>
      <c r="C32" s="3"/>
      <c r="D32" s="3"/>
      <c r="E32" s="7"/>
      <c r="F32" s="7"/>
      <c r="G32" s="7"/>
      <c r="H32" s="7"/>
      <c r="I32" s="7"/>
      <c r="J32" s="7"/>
      <c r="K32" s="7"/>
      <c r="L32" s="7"/>
      <c r="M32" s="7"/>
      <c r="N32" s="7"/>
      <c r="O32" s="7"/>
      <c r="P32" s="7"/>
      <c r="Q32" s="7"/>
      <c r="R32" s="7"/>
      <c r="S32" s="7"/>
      <c r="T32" s="7"/>
      <c r="U32" s="141"/>
      <c r="V32" s="141"/>
      <c r="W32" s="141"/>
      <c r="X32" s="141"/>
      <c r="Y32" s="141"/>
      <c r="Z32" s="3"/>
      <c r="AA32" s="141"/>
      <c r="AB32" s="141"/>
      <c r="AC32" s="3"/>
      <c r="AD32" s="3"/>
      <c r="AE32" s="3"/>
      <c r="AF32" s="3"/>
      <c r="AG32" s="3"/>
      <c r="AH32" s="7"/>
      <c r="AI32" s="7"/>
      <c r="AJ32" s="7"/>
      <c r="AK32" s="7"/>
      <c r="AL32" s="7"/>
      <c r="AM32" s="7"/>
      <c r="AN32" s="7"/>
      <c r="AO32" s="7"/>
      <c r="AP32" s="7"/>
      <c r="AQ32" s="302"/>
      <c r="AR32" s="302"/>
      <c r="AS32" s="302"/>
      <c r="AT32" s="302"/>
      <c r="AU32" s="7"/>
      <c r="AV32" s="10"/>
      <c r="AW32" s="10"/>
      <c r="AX32" s="7"/>
      <c r="AY32" s="7"/>
      <c r="AZ32" s="7"/>
      <c r="BA32" s="7"/>
      <c r="BB32" s="7"/>
      <c r="BC32" s="7"/>
      <c r="BD32" s="7"/>
      <c r="BE32" s="7"/>
    </row>
    <row r="33" spans="1:57" s="11" customFormat="1" ht="12.6" customHeight="1" x14ac:dyDescent="0.3">
      <c r="A33" s="140"/>
      <c r="B33" s="140"/>
      <c r="C33" s="3"/>
      <c r="D33" s="3"/>
      <c r="E33" s="7"/>
      <c r="F33" s="7"/>
      <c r="G33" s="7"/>
      <c r="H33" s="7"/>
      <c r="I33" s="7"/>
      <c r="J33" s="7"/>
      <c r="K33" s="7"/>
      <c r="L33" s="7"/>
      <c r="M33" s="7"/>
      <c r="N33" s="7"/>
      <c r="O33" s="7"/>
      <c r="P33" s="7"/>
      <c r="Q33" s="7"/>
      <c r="R33" s="7"/>
      <c r="S33" s="7"/>
      <c r="T33" s="7"/>
      <c r="U33" s="7"/>
      <c r="V33" s="7"/>
      <c r="W33" s="7"/>
      <c r="X33" s="7"/>
      <c r="Y33" s="7"/>
      <c r="Z33" s="3"/>
      <c r="AA33" s="7"/>
      <c r="AB33" s="7"/>
      <c r="AC33" s="3"/>
      <c r="AD33" s="3"/>
      <c r="AE33" s="3"/>
      <c r="AF33" s="3"/>
      <c r="AG33" s="3"/>
      <c r="AH33" s="7"/>
      <c r="AI33" s="7"/>
      <c r="AJ33" s="7"/>
      <c r="AK33" s="7"/>
      <c r="AL33" s="7"/>
      <c r="AM33" s="7"/>
      <c r="AN33" s="7"/>
      <c r="AO33" s="7"/>
      <c r="AP33" s="7"/>
      <c r="AQ33" s="7"/>
      <c r="AR33" s="7"/>
      <c r="AS33" s="7"/>
      <c r="AT33" s="7"/>
      <c r="AU33" s="7"/>
      <c r="AV33" s="10"/>
      <c r="AW33" s="10"/>
      <c r="AX33" s="7"/>
      <c r="AY33" s="7"/>
      <c r="AZ33" s="7"/>
      <c r="BA33" s="7"/>
      <c r="BB33" s="7"/>
      <c r="BC33" s="7"/>
      <c r="BD33" s="7"/>
      <c r="BE33" s="7"/>
    </row>
    <row r="34" spans="1:57" s="11" customFormat="1" ht="27.6" customHeight="1" x14ac:dyDescent="0.3">
      <c r="A34" s="140"/>
      <c r="B34" s="140"/>
      <c r="C34" s="3"/>
      <c r="D34" s="3"/>
      <c r="E34" s="7"/>
      <c r="F34" s="7"/>
      <c r="G34" s="7"/>
      <c r="H34" s="7"/>
      <c r="I34" s="7"/>
      <c r="J34" s="7"/>
      <c r="K34" s="7"/>
      <c r="L34" s="7"/>
      <c r="M34" s="7"/>
      <c r="N34" s="7"/>
      <c r="O34" s="7"/>
      <c r="P34" s="7"/>
      <c r="Q34" s="7"/>
      <c r="R34" s="7"/>
      <c r="S34" s="7"/>
      <c r="T34" s="7"/>
      <c r="U34" s="7"/>
      <c r="V34" s="7"/>
      <c r="W34" s="7"/>
      <c r="X34" s="7"/>
      <c r="Y34" s="7"/>
      <c r="Z34" s="3"/>
      <c r="AA34" s="7"/>
      <c r="AB34" s="7"/>
      <c r="AC34" s="3"/>
      <c r="AD34" s="3"/>
      <c r="AE34" s="3"/>
      <c r="AF34" s="3"/>
      <c r="AG34" s="3"/>
      <c r="AH34" s="7"/>
      <c r="AI34" s="7"/>
      <c r="AJ34" s="7"/>
      <c r="AK34" s="7"/>
      <c r="AL34" s="7"/>
      <c r="AM34" s="7"/>
      <c r="AN34" s="7"/>
      <c r="AO34" s="16"/>
      <c r="AP34" s="7"/>
      <c r="AQ34" s="7"/>
      <c r="AR34" s="7"/>
      <c r="AS34" s="7"/>
      <c r="AT34" s="7"/>
      <c r="AU34" s="7"/>
      <c r="AV34" s="10"/>
      <c r="AW34" s="10"/>
      <c r="AX34" s="7"/>
      <c r="AY34" s="7"/>
      <c r="AZ34" s="7"/>
      <c r="BA34" s="7"/>
      <c r="BB34" s="7"/>
      <c r="BC34" s="7"/>
      <c r="BD34" s="7"/>
      <c r="BE34" s="7"/>
    </row>
    <row r="35" spans="1:57" s="11" customFormat="1" x14ac:dyDescent="0.3">
      <c r="A35" s="140"/>
      <c r="B35" s="140"/>
      <c r="C35" s="3"/>
      <c r="D35" s="3"/>
      <c r="E35" s="7"/>
      <c r="F35" s="7"/>
      <c r="G35" s="7"/>
      <c r="H35" s="7"/>
      <c r="I35" s="7"/>
      <c r="J35" s="7"/>
      <c r="K35" s="7"/>
      <c r="L35" s="7"/>
      <c r="M35" s="7"/>
      <c r="N35" s="7"/>
      <c r="O35" s="7"/>
      <c r="P35" s="7"/>
      <c r="Q35" s="7"/>
      <c r="R35" s="7"/>
      <c r="S35" s="7"/>
      <c r="T35" s="7"/>
      <c r="U35" s="7"/>
      <c r="V35" s="7"/>
      <c r="W35" s="7"/>
      <c r="X35" s="7"/>
      <c r="Y35" s="7"/>
      <c r="Z35" s="3"/>
      <c r="AA35" s="7"/>
      <c r="AB35" s="7"/>
      <c r="AC35" s="3"/>
      <c r="AD35" s="3"/>
      <c r="AE35" s="3"/>
      <c r="AF35" s="3"/>
      <c r="AG35" s="3"/>
      <c r="AH35" s="7"/>
      <c r="AI35" s="7"/>
      <c r="AJ35" s="7"/>
      <c r="AK35" s="7"/>
      <c r="AL35" s="7"/>
      <c r="AM35" s="7"/>
      <c r="AN35" s="142"/>
      <c r="AO35" s="142"/>
      <c r="AP35" s="16"/>
      <c r="AQ35" s="16"/>
      <c r="AR35" s="16"/>
      <c r="AS35" s="16"/>
      <c r="AT35" s="16"/>
      <c r="AU35" s="16"/>
      <c r="AV35" s="10"/>
      <c r="AW35" s="10"/>
      <c r="AX35" s="7"/>
      <c r="AY35" s="7"/>
      <c r="AZ35" s="7"/>
      <c r="BA35" s="7"/>
      <c r="BB35" s="7"/>
      <c r="BC35" s="7"/>
      <c r="BD35" s="7"/>
      <c r="BE35" s="7"/>
    </row>
    <row r="36" spans="1:57" s="11" customFormat="1" ht="33" customHeight="1" x14ac:dyDescent="0.3">
      <c r="A36" s="140"/>
      <c r="B36" s="140"/>
      <c r="C36" s="3"/>
      <c r="D36" s="3"/>
      <c r="E36" s="7"/>
      <c r="F36" s="7"/>
      <c r="G36" s="7"/>
      <c r="H36" s="7"/>
      <c r="I36" s="7"/>
      <c r="J36" s="7"/>
      <c r="K36" s="7"/>
      <c r="L36" s="7"/>
      <c r="M36" s="7"/>
      <c r="N36" s="7"/>
      <c r="O36" s="7"/>
      <c r="P36" s="7"/>
      <c r="Q36" s="7"/>
      <c r="R36" s="7"/>
      <c r="S36" s="7"/>
      <c r="T36" s="7"/>
      <c r="U36" s="7"/>
      <c r="V36" s="7"/>
      <c r="W36" s="7"/>
      <c r="X36" s="7"/>
      <c r="Y36" s="7"/>
      <c r="Z36" s="3"/>
      <c r="AA36" s="7"/>
      <c r="AB36" s="7"/>
      <c r="AC36" s="3"/>
      <c r="AD36" s="3"/>
      <c r="AE36" s="3"/>
      <c r="AF36" s="3"/>
      <c r="AG36" s="3"/>
      <c r="AH36" s="7"/>
      <c r="AI36" s="7"/>
      <c r="AJ36" s="7"/>
      <c r="AK36" s="7"/>
      <c r="AL36" s="7"/>
      <c r="AM36" s="143"/>
      <c r="AN36" s="142"/>
      <c r="AO36" s="142"/>
      <c r="AP36" s="16"/>
      <c r="AQ36" s="16"/>
      <c r="AR36" s="16"/>
      <c r="AS36" s="16"/>
      <c r="AT36" s="16"/>
      <c r="AU36" s="16"/>
      <c r="AV36" s="10"/>
      <c r="AW36" s="10"/>
      <c r="AX36" s="7"/>
      <c r="AY36" s="7"/>
      <c r="AZ36" s="7"/>
      <c r="BA36" s="7"/>
      <c r="BB36" s="7"/>
      <c r="BC36" s="7"/>
      <c r="BD36" s="7"/>
      <c r="BE36" s="7"/>
    </row>
    <row r="37" spans="1:57" s="11" customFormat="1" x14ac:dyDescent="0.3">
      <c r="A37" s="3"/>
      <c r="B37" s="3"/>
      <c r="C37" s="3"/>
      <c r="D37" s="3"/>
      <c r="E37" s="7"/>
      <c r="F37" s="7"/>
      <c r="G37" s="7"/>
      <c r="H37" s="7"/>
      <c r="I37" s="7"/>
      <c r="J37" s="7"/>
      <c r="K37" s="7"/>
      <c r="L37" s="7"/>
      <c r="M37" s="7"/>
      <c r="N37" s="7"/>
      <c r="O37" s="7"/>
      <c r="P37" s="7"/>
      <c r="Q37" s="7"/>
      <c r="R37" s="7"/>
      <c r="S37" s="7"/>
      <c r="T37" s="7"/>
      <c r="U37" s="7"/>
      <c r="V37" s="7"/>
      <c r="W37" s="7"/>
      <c r="X37" s="7"/>
      <c r="Y37" s="7"/>
      <c r="Z37" s="3"/>
      <c r="AA37" s="7"/>
      <c r="AB37" s="7"/>
      <c r="AC37" s="3"/>
      <c r="AD37" s="3"/>
      <c r="AE37" s="3"/>
      <c r="AF37" s="3"/>
      <c r="AG37" s="3"/>
      <c r="AH37" s="7"/>
      <c r="AI37" s="7"/>
      <c r="AJ37" s="7"/>
      <c r="AK37" s="7"/>
      <c r="AL37" s="7"/>
      <c r="AM37" s="144"/>
      <c r="AN37" s="7"/>
      <c r="AO37" s="7"/>
      <c r="AP37" s="7"/>
      <c r="AQ37" s="7"/>
      <c r="AR37" s="7"/>
      <c r="AS37" s="7"/>
      <c r="AT37" s="7"/>
      <c r="AU37" s="7"/>
      <c r="AV37" s="10"/>
      <c r="AW37" s="10"/>
      <c r="AX37" s="7"/>
      <c r="AY37" s="7"/>
      <c r="AZ37" s="7"/>
      <c r="BA37" s="7"/>
      <c r="BB37" s="7"/>
      <c r="BC37" s="7"/>
      <c r="BD37" s="7"/>
      <c r="BE37" s="7"/>
    </row>
    <row r="38" spans="1:57" s="11" customFormat="1" x14ac:dyDescent="0.3">
      <c r="A38" s="3"/>
      <c r="B38" s="3"/>
      <c r="C38" s="3"/>
      <c r="D38" s="3"/>
      <c r="E38" s="7"/>
      <c r="F38" s="7"/>
      <c r="G38" s="7"/>
      <c r="H38" s="7"/>
      <c r="I38" s="7"/>
      <c r="J38" s="7"/>
      <c r="K38" s="7"/>
      <c r="L38" s="7"/>
      <c r="M38" s="7"/>
      <c r="N38" s="7"/>
      <c r="O38" s="7"/>
      <c r="P38" s="7"/>
      <c r="Q38" s="7"/>
      <c r="R38" s="7"/>
      <c r="S38" s="7"/>
      <c r="T38" s="7"/>
      <c r="U38" s="7"/>
      <c r="V38" s="7"/>
      <c r="W38" s="7"/>
      <c r="X38" s="7"/>
      <c r="Y38" s="7"/>
      <c r="Z38" s="3"/>
      <c r="AA38" s="7"/>
      <c r="AB38" s="7"/>
      <c r="AC38" s="3"/>
      <c r="AD38" s="3"/>
      <c r="AE38" s="3"/>
      <c r="AF38" s="3"/>
      <c r="AG38" s="3"/>
      <c r="AH38" s="7"/>
      <c r="AI38" s="7"/>
      <c r="AJ38" s="7"/>
      <c r="AK38" s="7"/>
      <c r="AL38" s="7"/>
      <c r="AM38" s="7"/>
      <c r="AN38" s="7"/>
      <c r="AO38" s="7"/>
      <c r="AP38" s="7"/>
      <c r="AQ38" s="7"/>
      <c r="AR38" s="7"/>
      <c r="AS38" s="7"/>
      <c r="AT38" s="7"/>
      <c r="AU38" s="7"/>
      <c r="AV38" s="10"/>
      <c r="AW38" s="10"/>
      <c r="AX38" s="7"/>
      <c r="AY38" s="7"/>
      <c r="AZ38" s="7"/>
      <c r="BA38" s="7"/>
      <c r="BB38" s="7"/>
      <c r="BC38" s="7"/>
      <c r="BD38" s="7"/>
      <c r="BE38" s="7"/>
    </row>
    <row r="39" spans="1:57" s="11" customFormat="1" x14ac:dyDescent="0.3">
      <c r="A39" s="3"/>
      <c r="B39" s="3"/>
      <c r="C39" s="3"/>
      <c r="D39" s="3"/>
      <c r="E39" s="7"/>
      <c r="F39" s="7"/>
      <c r="G39" s="7"/>
      <c r="H39" s="7"/>
      <c r="I39" s="7"/>
      <c r="J39" s="7"/>
      <c r="K39" s="7"/>
      <c r="L39" s="7"/>
      <c r="M39" s="7"/>
      <c r="N39" s="7"/>
      <c r="O39" s="7"/>
      <c r="P39" s="7"/>
      <c r="Q39" s="7"/>
      <c r="R39" s="7"/>
      <c r="S39" s="7"/>
      <c r="T39" s="7"/>
      <c r="U39" s="7"/>
      <c r="V39" s="7"/>
      <c r="W39" s="7"/>
      <c r="X39" s="7"/>
      <c r="Y39" s="7"/>
      <c r="Z39" s="3"/>
      <c r="AA39" s="7"/>
      <c r="AB39" s="7"/>
      <c r="AC39" s="3"/>
      <c r="AD39" s="3"/>
      <c r="AE39" s="3"/>
      <c r="AF39" s="3"/>
      <c r="AG39" s="3"/>
      <c r="AH39" s="7"/>
      <c r="AI39" s="7"/>
      <c r="AJ39" s="7"/>
      <c r="AK39" s="7"/>
      <c r="AL39" s="7"/>
      <c r="AM39" s="7"/>
      <c r="AN39" s="7"/>
      <c r="AO39" s="7"/>
      <c r="AP39" s="7"/>
      <c r="AQ39" s="7"/>
      <c r="AR39" s="7"/>
      <c r="AS39" s="7"/>
      <c r="AT39" s="7"/>
      <c r="AU39" s="7"/>
      <c r="AV39" s="10"/>
      <c r="AW39" s="10"/>
      <c r="AX39" s="7"/>
      <c r="AY39" s="7"/>
      <c r="AZ39" s="7"/>
      <c r="BA39" s="7"/>
      <c r="BB39" s="7"/>
      <c r="BC39" s="7"/>
      <c r="BD39" s="7"/>
      <c r="BE39" s="7"/>
    </row>
    <row r="40" spans="1:57" s="11" customFormat="1" x14ac:dyDescent="0.3">
      <c r="A40" s="3"/>
      <c r="B40" s="3"/>
      <c r="C40" s="3"/>
      <c r="D40" s="3"/>
      <c r="E40" s="7"/>
      <c r="F40" s="7"/>
      <c r="G40" s="7"/>
      <c r="H40" s="7"/>
      <c r="I40" s="7"/>
      <c r="J40" s="7"/>
      <c r="K40" s="7"/>
      <c r="L40" s="7"/>
      <c r="M40" s="7"/>
      <c r="N40" s="7"/>
      <c r="O40" s="7"/>
      <c r="P40" s="7"/>
      <c r="Q40" s="7"/>
      <c r="R40" s="7"/>
      <c r="S40" s="7"/>
      <c r="T40" s="7"/>
      <c r="U40" s="7"/>
      <c r="V40" s="7"/>
      <c r="W40" s="7"/>
      <c r="X40" s="7"/>
      <c r="Y40" s="7"/>
      <c r="Z40" s="3"/>
      <c r="AA40" s="7"/>
      <c r="AB40" s="7"/>
      <c r="AC40" s="3"/>
      <c r="AD40" s="3"/>
      <c r="AE40" s="3"/>
      <c r="AF40" s="3"/>
      <c r="AG40" s="3"/>
      <c r="AH40" s="7"/>
      <c r="AI40" s="7"/>
      <c r="AJ40" s="7"/>
      <c r="AK40" s="7"/>
      <c r="AL40" s="7"/>
      <c r="AM40" s="7"/>
      <c r="AN40" s="7"/>
      <c r="AO40" s="7"/>
      <c r="AP40" s="7"/>
      <c r="AQ40" s="7"/>
      <c r="AR40" s="7"/>
      <c r="AS40" s="7"/>
      <c r="AT40" s="7"/>
      <c r="AU40" s="7"/>
      <c r="AV40" s="10"/>
      <c r="AW40" s="10"/>
      <c r="AX40" s="7"/>
      <c r="AY40" s="7"/>
      <c r="AZ40" s="7"/>
      <c r="BA40" s="7"/>
      <c r="BB40" s="7"/>
      <c r="BC40" s="7"/>
      <c r="BD40" s="7"/>
      <c r="BE40" s="7"/>
    </row>
    <row r="41" spans="1:57" s="11" customFormat="1" x14ac:dyDescent="0.3">
      <c r="A41" s="3"/>
      <c r="B41" s="3"/>
      <c r="C41" s="3"/>
      <c r="D41" s="3"/>
      <c r="E41" s="7"/>
      <c r="F41" s="7"/>
      <c r="G41" s="7"/>
      <c r="H41" s="7"/>
      <c r="I41" s="7"/>
      <c r="J41" s="7"/>
      <c r="K41" s="7"/>
      <c r="L41" s="7"/>
      <c r="M41" s="7"/>
      <c r="N41" s="7"/>
      <c r="O41" s="7"/>
      <c r="P41" s="7"/>
      <c r="Q41" s="7"/>
      <c r="R41" s="7"/>
      <c r="S41" s="7"/>
      <c r="T41" s="7"/>
      <c r="U41" s="7"/>
      <c r="V41" s="7"/>
      <c r="W41" s="7"/>
      <c r="X41" s="7"/>
      <c r="Y41" s="7"/>
      <c r="Z41" s="3"/>
      <c r="AA41" s="7"/>
      <c r="AB41" s="7"/>
      <c r="AC41" s="3"/>
      <c r="AD41" s="3"/>
      <c r="AE41" s="3"/>
      <c r="AF41" s="3"/>
      <c r="AG41" s="3"/>
      <c r="AH41" s="7"/>
      <c r="AI41" s="7"/>
      <c r="AJ41" s="145"/>
      <c r="AK41" s="146"/>
      <c r="AL41" s="147"/>
      <c r="AM41" s="148"/>
      <c r="AN41" s="7"/>
      <c r="AO41" s="7"/>
      <c r="AP41" s="7"/>
      <c r="AQ41" s="7"/>
      <c r="AR41" s="7"/>
      <c r="AS41" s="7"/>
      <c r="AT41" s="7"/>
      <c r="AU41" s="7"/>
      <c r="AV41" s="10"/>
      <c r="AW41" s="10"/>
      <c r="AX41" s="7"/>
      <c r="AY41" s="7"/>
      <c r="AZ41" s="7"/>
      <c r="BA41" s="7"/>
      <c r="BB41" s="7"/>
      <c r="BC41" s="7"/>
      <c r="BD41" s="7"/>
      <c r="BE41" s="7"/>
    </row>
    <row r="42" spans="1:57" s="11" customFormat="1" x14ac:dyDescent="0.3">
      <c r="A42" s="3"/>
      <c r="B42" s="3"/>
      <c r="C42" s="3"/>
      <c r="D42" s="3"/>
      <c r="E42" s="7"/>
      <c r="F42" s="7"/>
      <c r="G42" s="7"/>
      <c r="H42" s="7"/>
      <c r="I42" s="7"/>
      <c r="J42" s="7"/>
      <c r="K42" s="7"/>
      <c r="L42" s="7"/>
      <c r="M42" s="7"/>
      <c r="N42" s="7"/>
      <c r="O42" s="7"/>
      <c r="P42" s="7"/>
      <c r="Q42" s="7"/>
      <c r="R42" s="7"/>
      <c r="S42" s="7"/>
      <c r="T42" s="7"/>
      <c r="U42" s="7"/>
      <c r="V42" s="7"/>
      <c r="W42" s="7"/>
      <c r="X42" s="7"/>
      <c r="Y42" s="7"/>
      <c r="Z42" s="3"/>
      <c r="AA42" s="7"/>
      <c r="AB42" s="7"/>
      <c r="AC42" s="3"/>
      <c r="AD42" s="3"/>
      <c r="AE42" s="3"/>
      <c r="AF42" s="3"/>
      <c r="AG42" s="3"/>
      <c r="AH42" s="7"/>
      <c r="AI42" s="7"/>
      <c r="AJ42" s="149"/>
      <c r="AK42" s="146"/>
      <c r="AL42" s="147"/>
      <c r="AM42" s="148"/>
      <c r="AN42" s="7"/>
      <c r="AO42" s="7"/>
      <c r="AP42" s="7"/>
      <c r="AQ42" s="7"/>
      <c r="AR42" s="7"/>
      <c r="AS42" s="7"/>
      <c r="AT42" s="7"/>
      <c r="AU42" s="7"/>
      <c r="AV42" s="10"/>
      <c r="AW42" s="10"/>
      <c r="AX42" s="7"/>
      <c r="AY42" s="7"/>
      <c r="AZ42" s="7"/>
      <c r="BA42" s="7"/>
      <c r="BB42" s="7"/>
      <c r="BC42" s="7"/>
      <c r="BD42" s="7"/>
      <c r="BE42" s="7"/>
    </row>
    <row r="43" spans="1:57" s="11" customFormat="1" x14ac:dyDescent="0.3">
      <c r="A43" s="3"/>
      <c r="B43" s="3"/>
      <c r="C43" s="3"/>
      <c r="D43" s="3"/>
      <c r="E43" s="7"/>
      <c r="F43" s="7"/>
      <c r="G43" s="7"/>
      <c r="H43" s="7"/>
      <c r="I43" s="7"/>
      <c r="J43" s="7"/>
      <c r="K43" s="7"/>
      <c r="L43" s="7"/>
      <c r="M43" s="7"/>
      <c r="N43" s="7"/>
      <c r="O43" s="7"/>
      <c r="P43" s="7"/>
      <c r="Q43" s="7"/>
      <c r="R43" s="7"/>
      <c r="S43" s="7"/>
      <c r="T43" s="7"/>
      <c r="U43" s="7"/>
      <c r="V43" s="7"/>
      <c r="W43" s="7"/>
      <c r="X43" s="7"/>
      <c r="Y43" s="7"/>
      <c r="Z43" s="3"/>
      <c r="AA43" s="7"/>
      <c r="AB43" s="7"/>
      <c r="AC43" s="3"/>
      <c r="AD43" s="3"/>
      <c r="AE43" s="3"/>
      <c r="AF43" s="3"/>
      <c r="AG43" s="3"/>
      <c r="AH43" s="7"/>
      <c r="AI43" s="7"/>
      <c r="AJ43" s="149"/>
      <c r="AK43" s="146"/>
      <c r="AL43" s="150"/>
      <c r="AM43" s="151"/>
      <c r="AN43" s="7"/>
      <c r="AO43" s="7"/>
      <c r="AP43" s="7"/>
      <c r="AQ43" s="7"/>
      <c r="AR43" s="7"/>
      <c r="AS43" s="7"/>
      <c r="AT43" s="7"/>
      <c r="AU43" s="7"/>
      <c r="AV43" s="10"/>
      <c r="AW43" s="10"/>
      <c r="AX43" s="7"/>
      <c r="AY43" s="7"/>
      <c r="AZ43" s="7"/>
      <c r="BA43" s="7"/>
      <c r="BB43" s="7"/>
      <c r="BC43" s="7"/>
      <c r="BD43" s="7"/>
      <c r="BE43" s="7"/>
    </row>
    <row r="44" spans="1:57" s="11" customFormat="1" x14ac:dyDescent="0.3">
      <c r="A44" s="3"/>
      <c r="B44" s="3"/>
      <c r="C44" s="3"/>
      <c r="D44" s="3"/>
      <c r="E44" s="7"/>
      <c r="F44" s="7"/>
      <c r="G44" s="7"/>
      <c r="H44" s="7"/>
      <c r="I44" s="7"/>
      <c r="J44" s="7"/>
      <c r="K44" s="7"/>
      <c r="L44" s="7"/>
      <c r="M44" s="7"/>
      <c r="N44" s="7"/>
      <c r="O44" s="7"/>
      <c r="P44" s="7"/>
      <c r="Q44" s="7"/>
      <c r="R44" s="7"/>
      <c r="S44" s="7"/>
      <c r="T44" s="7"/>
      <c r="U44" s="7"/>
      <c r="V44" s="7"/>
      <c r="W44" s="7"/>
      <c r="X44" s="7"/>
      <c r="Y44" s="7"/>
      <c r="Z44" s="3"/>
      <c r="AA44" s="7"/>
      <c r="AB44" s="7"/>
      <c r="AC44" s="3"/>
      <c r="AD44" s="3"/>
      <c r="AE44" s="3"/>
      <c r="AF44" s="3"/>
      <c r="AG44" s="3"/>
      <c r="AH44" s="7"/>
      <c r="AI44" s="7"/>
      <c r="AJ44" s="149"/>
      <c r="AK44" s="146"/>
      <c r="AL44" s="150"/>
      <c r="AM44" s="151"/>
      <c r="AN44" s="7"/>
      <c r="AO44" s="7"/>
      <c r="AP44" s="7"/>
      <c r="AQ44" s="7"/>
      <c r="AR44" s="7"/>
      <c r="AS44" s="7"/>
      <c r="AT44" s="7"/>
      <c r="AU44" s="7"/>
      <c r="AV44" s="10"/>
      <c r="AW44" s="10"/>
      <c r="AX44" s="7"/>
      <c r="AY44" s="7"/>
      <c r="AZ44" s="7"/>
      <c r="BA44" s="7"/>
      <c r="BB44" s="7"/>
      <c r="BC44" s="7"/>
      <c r="BD44" s="7"/>
      <c r="BE44" s="7"/>
    </row>
    <row r="45" spans="1:57" s="11" customFormat="1" x14ac:dyDescent="0.3">
      <c r="A45" s="3"/>
      <c r="B45" s="3"/>
      <c r="C45" s="3"/>
      <c r="D45" s="3"/>
      <c r="E45" s="7"/>
      <c r="F45" s="7"/>
      <c r="G45" s="7"/>
      <c r="H45" s="7"/>
      <c r="I45" s="7"/>
      <c r="J45" s="7"/>
      <c r="K45" s="7"/>
      <c r="L45" s="7"/>
      <c r="M45" s="7"/>
      <c r="N45" s="7"/>
      <c r="O45" s="7"/>
      <c r="P45" s="7"/>
      <c r="Q45" s="7"/>
      <c r="R45" s="7"/>
      <c r="S45" s="7"/>
      <c r="T45" s="7"/>
      <c r="U45" s="7"/>
      <c r="V45" s="7"/>
      <c r="W45" s="7"/>
      <c r="X45" s="7"/>
      <c r="Y45" s="7"/>
      <c r="Z45" s="3"/>
      <c r="AA45" s="7"/>
      <c r="AB45" s="7"/>
      <c r="AC45" s="3"/>
      <c r="AD45" s="3"/>
      <c r="AE45" s="3"/>
      <c r="AF45" s="3"/>
      <c r="AG45" s="3"/>
      <c r="AH45" s="7"/>
      <c r="AI45" s="7"/>
      <c r="AJ45" s="149"/>
      <c r="AK45" s="149"/>
      <c r="AL45" s="150"/>
      <c r="AM45" s="10"/>
      <c r="AN45" s="7"/>
      <c r="AO45" s="7"/>
      <c r="AP45" s="7"/>
      <c r="AQ45" s="7"/>
      <c r="AR45" s="7"/>
      <c r="AS45" s="7"/>
      <c r="AT45" s="7"/>
      <c r="AU45" s="7"/>
      <c r="AV45" s="10"/>
      <c r="AW45" s="10"/>
      <c r="AX45" s="7"/>
      <c r="AY45" s="7"/>
      <c r="AZ45" s="7"/>
      <c r="BA45" s="7"/>
      <c r="BB45" s="7"/>
      <c r="BC45" s="7"/>
      <c r="BD45" s="7"/>
      <c r="BE45" s="7"/>
    </row>
  </sheetData>
  <autoFilter ref="A7:BF23" xr:uid="{9588D603-406D-4538-9AF1-A4A20090DA78}"/>
  <mergeCells count="35">
    <mergeCell ref="AX5:BE5"/>
    <mergeCell ref="A1:K1"/>
    <mergeCell ref="U3:Z3"/>
    <mergeCell ref="AC3:AF3"/>
    <mergeCell ref="AH3:AU3"/>
    <mergeCell ref="A3:C3"/>
    <mergeCell ref="O1:Q3"/>
    <mergeCell ref="K8:O8"/>
    <mergeCell ref="AS9:AU9"/>
    <mergeCell ref="G6:H6"/>
    <mergeCell ref="AE6:AN6"/>
    <mergeCell ref="A5:M5"/>
    <mergeCell ref="O5:T5"/>
    <mergeCell ref="V5:Z5"/>
    <mergeCell ref="AC5:AG5"/>
    <mergeCell ref="AH5:AU5"/>
    <mergeCell ref="A26:N26"/>
    <mergeCell ref="AS18:AU18"/>
    <mergeCell ref="AW18:AY18"/>
    <mergeCell ref="AS10:AU10"/>
    <mergeCell ref="AW10:AZ10"/>
    <mergeCell ref="AS11:AU11"/>
    <mergeCell ref="AW11:AZ11"/>
    <mergeCell ref="AS12:AU12"/>
    <mergeCell ref="AS13:AU13"/>
    <mergeCell ref="AS15:AU15"/>
    <mergeCell ref="AW15:AZ15"/>
    <mergeCell ref="AS16:AU16"/>
    <mergeCell ref="AW16:AY16"/>
    <mergeCell ref="AU17:AY17"/>
    <mergeCell ref="AQ32:AT32"/>
    <mergeCell ref="AS19:AU21"/>
    <mergeCell ref="AV19:AV21"/>
    <mergeCell ref="AW19:AZ20"/>
    <mergeCell ref="AX23:AZ23"/>
  </mergeCells>
  <conditionalFormatting sqref="O9:O22">
    <cfRule type="expression" dxfId="29" priority="15">
      <formula>G23:G23="Non obligatoire - maintien dans l'emploi"</formula>
    </cfRule>
    <cfRule type="expression" dxfId="28" priority="16">
      <formula>G23:G23="Non obligatoire - adaptation au poste"</formula>
    </cfRule>
    <cfRule type="expression" dxfId="27" priority="17">
      <formula>G23:G23="Obligatoire"</formula>
    </cfRule>
  </conditionalFormatting>
  <conditionalFormatting sqref="U25:W25 X25:Z30 U30:W30">
    <cfRule type="expression" dxfId="26" priority="8">
      <formula>#REF!="Thermalisme"</formula>
    </cfRule>
    <cfRule type="expression" dxfId="25" priority="9">
      <formula>#REF!="Santé au travail"</formula>
    </cfRule>
    <cfRule type="expression" dxfId="24" priority="10">
      <formula>#REF!="Hospitalisation privée"</formula>
    </cfRule>
  </conditionalFormatting>
  <conditionalFormatting sqref="AV18">
    <cfRule type="cellIs" dxfId="23" priority="11" operator="greaterThan">
      <formula>$AP$10</formula>
    </cfRule>
  </conditionalFormatting>
  <conditionalFormatting sqref="BA23">
    <cfRule type="cellIs" dxfId="22" priority="4" operator="lessThan">
      <formula>0</formula>
    </cfRule>
    <cfRule type="cellIs" dxfId="21" priority="5" operator="greaterThan">
      <formula>0</formula>
    </cfRule>
    <cfRule type="cellIs" dxfId="20" priority="7" operator="equal">
      <formula>0</formula>
    </cfRule>
  </conditionalFormatting>
  <dataValidations count="4">
    <dataValidation type="list" allowBlank="1" showInputMessage="1" showErrorMessage="1" sqref="AB9:AB22" xr:uid="{E8972015-0C74-4E7E-BF0B-17324EC6318A}">
      <formula1>"Sélectionnez , Plan de développement des compétences, PDC / Pro A ,Pro A, Contrat de professionnalisation, Contrat d'apprentissage"</formula1>
    </dataValidation>
    <dataValidation errorStyle="information" allowBlank="1" showInputMessage="1" showErrorMessage="1" sqref="P9:P22" xr:uid="{7FD65662-6CD4-495A-9BB6-C588D2BD994E}"/>
    <dataValidation type="list" errorStyle="information" allowBlank="1" showInputMessage="1" showErrorMessage="1" sqref="N9:O22" xr:uid="{D51CE756-6E89-4DC9-9D4F-17B0EBB661A9}">
      <formula1>"-,oui,non"</formula1>
    </dataValidation>
    <dataValidation type="list" errorStyle="information" allowBlank="1" showInputMessage="1" showErrorMessage="1" sqref="D13 D18:D22" xr:uid="{7AD1513F-5DA9-4F35-B642-DD0FC7EFD71C}">
      <formula1>INDIRECT(#REF!)</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xr:uid="{B0FEB5FC-A0B1-4A62-AFB9-3B9A50EDCF19}">
          <x14:formula1>
            <xm:f>Feuil3!$A$14:$A$17</xm:f>
          </x14:formula1>
          <xm:sqref>L9:L22</xm:sqref>
        </x14:dataValidation>
        <x14:dataValidation type="list" errorStyle="information" allowBlank="1" showInputMessage="1" showErrorMessage="1" xr:uid="{FBF5ACC0-5D64-44AE-9703-FB19FE0AB929}">
          <x14:formula1>
            <xm:f>Définitions!$G$25:$G$28</xm:f>
          </x14:formula1>
          <xm:sqref>D9:D12 D14:D17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D775-49CC-4C62-A818-9414696D5B6C}">
  <dimension ref="A1:KS45"/>
  <sheetViews>
    <sheetView showGridLines="0" zoomScaleNormal="100" workbookViewId="0">
      <selection sqref="A1:J1"/>
    </sheetView>
  </sheetViews>
  <sheetFormatPr baseColWidth="10" defaultColWidth="0" defaultRowHeight="16.5" x14ac:dyDescent="0.3"/>
  <cols>
    <col min="1" max="1" width="7.28515625" style="3" customWidth="1"/>
    <col min="2" max="2" width="7" style="3" customWidth="1"/>
    <col min="3" max="3" width="11.5703125" style="3" customWidth="1"/>
    <col min="4" max="4" width="27.42578125" style="7" customWidth="1"/>
    <col min="5" max="5" width="23.7109375" style="7" customWidth="1"/>
    <col min="6" max="6" width="18.7109375" style="7" customWidth="1"/>
    <col min="7" max="7" width="17.7109375" style="7" customWidth="1"/>
    <col min="8" max="8" width="21" style="7" customWidth="1"/>
    <col min="9" max="9" width="13.85546875" style="7" customWidth="1"/>
    <col min="10" max="10" width="13.140625" style="7" customWidth="1"/>
    <col min="11" max="11" width="11.7109375" style="7" customWidth="1"/>
    <col min="12" max="12" width="13" style="7" customWidth="1"/>
    <col min="13" max="13" width="16.28515625" style="7" customWidth="1"/>
    <col min="14" max="14" width="11.5703125" style="7" customWidth="1"/>
    <col min="15" max="15" width="14.85546875" style="7" customWidth="1"/>
    <col min="16" max="17" width="11.7109375" style="7" customWidth="1"/>
    <col min="18" max="18" width="16.5703125" style="7" customWidth="1"/>
    <col min="19" max="19" width="11.7109375" style="7" customWidth="1"/>
    <col min="20" max="20" width="4.7109375" style="7" customWidth="1"/>
    <col min="21" max="22" width="11.7109375" style="7" customWidth="1"/>
    <col min="23" max="23" width="12.7109375" style="7" customWidth="1"/>
    <col min="24" max="24" width="14" style="7" customWidth="1"/>
    <col min="25" max="25" width="12.85546875" style="3" customWidth="1"/>
    <col min="26" max="27" width="0.85546875" style="7" hidden="1" customWidth="1"/>
    <col min="28" max="28" width="6.85546875" style="3" hidden="1" customWidth="1"/>
    <col min="29" max="29" width="8.28515625" style="3" hidden="1" customWidth="1"/>
    <col min="30" max="30" width="25.28515625" style="3" hidden="1" customWidth="1"/>
    <col min="31" max="31" width="12.85546875" style="3" hidden="1" customWidth="1"/>
    <col min="32" max="32" width="16.140625" style="3" hidden="1" customWidth="1"/>
    <col min="33" max="41" width="13.7109375" style="7" hidden="1" customWidth="1"/>
    <col min="42" max="42" width="13.28515625" style="7" hidden="1" customWidth="1"/>
    <col min="43" max="43" width="18.5703125" style="7" hidden="1" customWidth="1"/>
    <col min="44" max="45" width="13.7109375" style="7" hidden="1" customWidth="1"/>
    <col min="46" max="46" width="20.42578125" style="7" hidden="1" customWidth="1"/>
    <col min="47" max="47" width="4.85546875" style="10" hidden="1" customWidth="1"/>
    <col min="48" max="48" width="5.7109375" style="10" hidden="1" customWidth="1"/>
    <col min="49" max="50" width="8.85546875" style="7" hidden="1" customWidth="1"/>
    <col min="51" max="51" width="24" style="7" hidden="1" customWidth="1"/>
    <col min="52" max="52" width="17.7109375" style="7" hidden="1" customWidth="1"/>
    <col min="53" max="54" width="8.85546875" style="7" hidden="1" customWidth="1"/>
    <col min="55" max="55" width="11.7109375" style="7" hidden="1" customWidth="1"/>
    <col min="56" max="56" width="17.140625" style="7" hidden="1" customWidth="1"/>
    <col min="57" max="57" width="8.85546875" style="11" hidden="1" customWidth="1"/>
    <col min="58" max="58" width="11.85546875" style="11" customWidth="1"/>
    <col min="59" max="59" width="12.140625" style="11" customWidth="1"/>
    <col min="60" max="60" width="23" style="11" customWidth="1"/>
    <col min="61" max="61" width="21.42578125" style="12" customWidth="1"/>
    <col min="62" max="63" width="13.85546875" style="11" customWidth="1"/>
    <col min="64" max="64" width="28.7109375" style="11" customWidth="1"/>
    <col min="65" max="67" width="8.85546875" style="7" customWidth="1"/>
    <col min="68" max="305" width="0" style="7" hidden="1" customWidth="1"/>
    <col min="306" max="16384" width="8.85546875" style="7" hidden="1"/>
  </cols>
  <sheetData>
    <row r="1" spans="1:64" s="2" customFormat="1" ht="57" customHeight="1" x14ac:dyDescent="0.25">
      <c r="A1" s="410" t="s">
        <v>195</v>
      </c>
      <c r="B1" s="410"/>
      <c r="C1" s="410"/>
      <c r="D1" s="410"/>
      <c r="E1" s="410"/>
      <c r="F1" s="410"/>
      <c r="G1" s="410"/>
      <c r="H1" s="410"/>
      <c r="I1" s="410"/>
      <c r="J1" s="410"/>
      <c r="Y1" s="3"/>
      <c r="AB1" s="3"/>
      <c r="AC1" s="3"/>
      <c r="AD1" s="3"/>
      <c r="AE1" s="3"/>
      <c r="AF1" s="3"/>
      <c r="AU1" s="4"/>
      <c r="AV1" s="4"/>
      <c r="BE1" s="5"/>
      <c r="BF1" s="5"/>
      <c r="BG1" s="5"/>
      <c r="BH1" s="5"/>
      <c r="BI1" s="6"/>
      <c r="BJ1" s="5"/>
      <c r="BK1" s="5"/>
      <c r="BL1" s="5"/>
    </row>
    <row r="2" spans="1:64" s="2" customFormat="1" ht="28.5" customHeight="1" x14ac:dyDescent="0.25">
      <c r="A2" s="1"/>
      <c r="B2" s="1"/>
      <c r="C2" s="1"/>
      <c r="Y2" s="3"/>
      <c r="AB2" s="3"/>
      <c r="AC2" s="3"/>
      <c r="AD2" s="3"/>
      <c r="AE2" s="3"/>
      <c r="AF2" s="3"/>
      <c r="AU2" s="4"/>
      <c r="AV2" s="4"/>
      <c r="BE2" s="5"/>
      <c r="BF2" s="5"/>
      <c r="BG2" s="5"/>
      <c r="BH2" s="5"/>
      <c r="BI2" s="6"/>
      <c r="BJ2" s="5"/>
      <c r="BK2" s="5"/>
      <c r="BL2" s="5"/>
    </row>
    <row r="3" spans="1:64" ht="26.25" customHeight="1" x14ac:dyDescent="0.3">
      <c r="A3" s="411" t="s">
        <v>68</v>
      </c>
      <c r="B3" s="412"/>
      <c r="C3" s="413"/>
      <c r="D3" s="414"/>
      <c r="E3" s="415"/>
      <c r="F3" s="415"/>
      <c r="G3" s="168"/>
      <c r="H3" s="152"/>
      <c r="I3" s="152"/>
      <c r="J3" s="152"/>
      <c r="K3" s="152"/>
      <c r="L3" s="152"/>
      <c r="M3" s="152"/>
      <c r="N3" s="152"/>
      <c r="O3" s="152"/>
      <c r="T3" s="349"/>
      <c r="U3" s="349"/>
      <c r="V3" s="349"/>
      <c r="W3" s="349"/>
      <c r="X3" s="349"/>
      <c r="Y3" s="349"/>
      <c r="Z3" s="8"/>
      <c r="AA3" s="8"/>
      <c r="AB3" s="374" t="s">
        <v>0</v>
      </c>
      <c r="AC3" s="374"/>
      <c r="AD3" s="374"/>
      <c r="AE3" s="374"/>
      <c r="AF3" s="9"/>
      <c r="AG3" s="375" t="str">
        <f>REPT(H3,1)</f>
        <v/>
      </c>
      <c r="AH3" s="375"/>
      <c r="AI3" s="375"/>
      <c r="AJ3" s="375"/>
      <c r="AK3" s="375"/>
      <c r="AL3" s="375"/>
      <c r="AM3" s="375"/>
      <c r="AN3" s="375"/>
      <c r="AO3" s="375"/>
      <c r="AP3" s="375"/>
      <c r="AQ3" s="375"/>
      <c r="AR3" s="375"/>
      <c r="AS3" s="375"/>
      <c r="AT3" s="375"/>
    </row>
    <row r="4" spans="1:64" ht="12.6" customHeight="1" thickBot="1" x14ac:dyDescent="0.35">
      <c r="A4" s="13"/>
    </row>
    <row r="5" spans="1:64" s="16" customFormat="1" ht="50.25" customHeight="1" thickBot="1" x14ac:dyDescent="0.3">
      <c r="A5" s="360" t="s">
        <v>137</v>
      </c>
      <c r="B5" s="361"/>
      <c r="C5" s="361"/>
      <c r="D5" s="361"/>
      <c r="E5" s="361"/>
      <c r="F5" s="361"/>
      <c r="G5" s="361"/>
      <c r="H5" s="361"/>
      <c r="I5" s="361"/>
      <c r="J5" s="361"/>
      <c r="K5" s="361"/>
      <c r="L5" s="362"/>
      <c r="M5" s="165" t="s">
        <v>2</v>
      </c>
      <c r="N5" s="363" t="s">
        <v>3</v>
      </c>
      <c r="O5" s="361"/>
      <c r="P5" s="361"/>
      <c r="Q5" s="361"/>
      <c r="R5" s="361"/>
      <c r="S5" s="364"/>
      <c r="T5" s="14"/>
      <c r="U5" s="360" t="s">
        <v>4</v>
      </c>
      <c r="V5" s="361"/>
      <c r="W5" s="361"/>
      <c r="X5" s="361"/>
      <c r="Y5" s="364"/>
      <c r="Z5" s="14"/>
      <c r="AA5" s="14"/>
      <c r="AB5" s="365" t="s">
        <v>1</v>
      </c>
      <c r="AC5" s="366"/>
      <c r="AD5" s="366"/>
      <c r="AE5" s="366"/>
      <c r="AF5" s="367"/>
      <c r="AG5" s="368" t="s">
        <v>5</v>
      </c>
      <c r="AH5" s="368"/>
      <c r="AI5" s="368"/>
      <c r="AJ5" s="368"/>
      <c r="AK5" s="368"/>
      <c r="AL5" s="368"/>
      <c r="AM5" s="368"/>
      <c r="AN5" s="368"/>
      <c r="AO5" s="368"/>
      <c r="AP5" s="368"/>
      <c r="AQ5" s="368"/>
      <c r="AR5" s="368"/>
      <c r="AS5" s="368"/>
      <c r="AT5" s="369"/>
      <c r="AU5" s="15"/>
      <c r="AV5" s="15"/>
      <c r="AW5" s="370" t="s">
        <v>6</v>
      </c>
      <c r="AX5" s="371"/>
      <c r="AY5" s="371"/>
      <c r="AZ5" s="371"/>
      <c r="BA5" s="371"/>
      <c r="BB5" s="371"/>
      <c r="BC5" s="371"/>
      <c r="BD5" s="372"/>
      <c r="BE5" s="12"/>
      <c r="BF5" s="12"/>
      <c r="BG5" s="390" t="s">
        <v>120</v>
      </c>
      <c r="BH5" s="391"/>
      <c r="BI5" s="391"/>
      <c r="BJ5" s="391"/>
      <c r="BK5" s="391"/>
      <c r="BL5" s="392"/>
    </row>
    <row r="6" spans="1:64" ht="12.75" customHeight="1" thickBot="1" x14ac:dyDescent="0.35">
      <c r="A6" s="246"/>
      <c r="B6" s="220" t="s">
        <v>90</v>
      </c>
      <c r="C6" s="220"/>
      <c r="D6" s="220"/>
      <c r="E6" s="218"/>
      <c r="F6" s="220"/>
      <c r="G6" s="220"/>
      <c r="H6" s="218"/>
      <c r="I6" s="355" t="s">
        <v>11</v>
      </c>
      <c r="J6" s="356"/>
      <c r="K6" s="220"/>
      <c r="L6" s="220"/>
      <c r="M6" s="220"/>
      <c r="N6" s="220"/>
      <c r="O6" s="220"/>
      <c r="P6" s="220"/>
      <c r="Q6" s="220"/>
      <c r="R6" s="222"/>
      <c r="S6" s="224"/>
      <c r="T6" s="393"/>
      <c r="U6" s="225"/>
      <c r="V6" s="227"/>
      <c r="W6" s="227"/>
      <c r="X6" s="247"/>
      <c r="Y6" s="229"/>
      <c r="Z6" s="394"/>
      <c r="AA6" s="231"/>
      <c r="AB6" s="395" t="s">
        <v>7</v>
      </c>
      <c r="AC6" s="398" t="s">
        <v>8</v>
      </c>
      <c r="AD6" s="401" t="s">
        <v>9</v>
      </c>
      <c r="AE6" s="404" t="s">
        <v>14</v>
      </c>
      <c r="AF6" s="232"/>
      <c r="AG6" s="357" t="s">
        <v>15</v>
      </c>
      <c r="AH6" s="358"/>
      <c r="AI6" s="358"/>
      <c r="AJ6" s="358"/>
      <c r="AK6" s="358"/>
      <c r="AL6" s="358"/>
      <c r="AM6" s="358"/>
      <c r="AN6" s="358"/>
      <c r="AO6" s="358"/>
      <c r="AP6" s="359"/>
      <c r="AQ6" s="407" t="s">
        <v>16</v>
      </c>
      <c r="AR6" s="379" t="s">
        <v>17</v>
      </c>
      <c r="AS6" s="382" t="s">
        <v>18</v>
      </c>
      <c r="AT6" s="385" t="s">
        <v>19</v>
      </c>
      <c r="AU6" s="233"/>
      <c r="AV6" s="233"/>
      <c r="AW6" s="234"/>
      <c r="AX6" s="235"/>
      <c r="AY6" s="236"/>
      <c r="AZ6" s="235"/>
      <c r="BA6" s="235"/>
      <c r="BB6" s="235"/>
      <c r="BC6" s="235"/>
      <c r="BD6" s="235"/>
      <c r="BE6" s="237"/>
      <c r="BF6" s="238"/>
      <c r="BG6" s="225"/>
      <c r="BH6" s="227"/>
      <c r="BI6" s="227"/>
      <c r="BJ6" s="227"/>
      <c r="BK6" s="227"/>
      <c r="BL6" s="227"/>
    </row>
    <row r="7" spans="1:64" s="25" customFormat="1" ht="63.6" customHeight="1" x14ac:dyDescent="0.25">
      <c r="A7" s="244" t="s">
        <v>7</v>
      </c>
      <c r="B7" s="208" t="s">
        <v>123</v>
      </c>
      <c r="C7" s="208" t="s">
        <v>20</v>
      </c>
      <c r="D7" s="208" t="s">
        <v>124</v>
      </c>
      <c r="E7" s="210" t="s">
        <v>125</v>
      </c>
      <c r="F7" s="208" t="s">
        <v>83</v>
      </c>
      <c r="G7" s="208" t="s">
        <v>10</v>
      </c>
      <c r="H7" s="208" t="s">
        <v>126</v>
      </c>
      <c r="I7" s="241" t="s">
        <v>21</v>
      </c>
      <c r="J7" s="242" t="s">
        <v>22</v>
      </c>
      <c r="K7" s="208" t="s">
        <v>92</v>
      </c>
      <c r="L7" s="208" t="s">
        <v>80</v>
      </c>
      <c r="M7" s="208" t="s">
        <v>127</v>
      </c>
      <c r="N7" s="208" t="s">
        <v>128</v>
      </c>
      <c r="O7" s="208" t="s">
        <v>81</v>
      </c>
      <c r="P7" s="208" t="s">
        <v>129</v>
      </c>
      <c r="Q7" s="208" t="s">
        <v>130</v>
      </c>
      <c r="R7" s="211" t="s">
        <v>91</v>
      </c>
      <c r="S7" s="223" t="s">
        <v>131</v>
      </c>
      <c r="T7" s="393"/>
      <c r="U7" s="212" t="s">
        <v>12</v>
      </c>
      <c r="V7" s="207" t="s">
        <v>13</v>
      </c>
      <c r="W7" s="207" t="s">
        <v>132</v>
      </c>
      <c r="X7" s="240" t="s">
        <v>133</v>
      </c>
      <c r="Y7" s="213" t="s">
        <v>121</v>
      </c>
      <c r="Z7" s="394"/>
      <c r="AA7" s="17"/>
      <c r="AB7" s="396"/>
      <c r="AC7" s="399"/>
      <c r="AD7" s="402"/>
      <c r="AE7" s="405"/>
      <c r="AF7" s="18" t="s">
        <v>23</v>
      </c>
      <c r="AG7" s="19" t="s">
        <v>24</v>
      </c>
      <c r="AH7" s="20" t="s">
        <v>25</v>
      </c>
      <c r="AI7" s="21" t="s">
        <v>26</v>
      </c>
      <c r="AJ7" s="22" t="s">
        <v>27</v>
      </c>
      <c r="AK7" s="22" t="s">
        <v>28</v>
      </c>
      <c r="AL7" s="22" t="s">
        <v>29</v>
      </c>
      <c r="AM7" s="22" t="s">
        <v>30</v>
      </c>
      <c r="AN7" s="22" t="s">
        <v>31</v>
      </c>
      <c r="AO7" s="22" t="s">
        <v>32</v>
      </c>
      <c r="AP7" s="23" t="s">
        <v>33</v>
      </c>
      <c r="AQ7" s="408"/>
      <c r="AR7" s="380"/>
      <c r="AS7" s="383"/>
      <c r="AT7" s="386"/>
      <c r="AU7" s="24"/>
      <c r="AV7" s="24"/>
      <c r="BE7" s="26"/>
      <c r="BF7" s="26"/>
      <c r="BG7" s="212" t="s">
        <v>122</v>
      </c>
      <c r="BH7" s="207" t="s">
        <v>118</v>
      </c>
      <c r="BI7" s="207" t="s">
        <v>108</v>
      </c>
      <c r="BJ7" s="207" t="s">
        <v>109</v>
      </c>
      <c r="BK7" s="207" t="s">
        <v>110</v>
      </c>
      <c r="BL7" s="207" t="s">
        <v>117</v>
      </c>
    </row>
    <row r="8" spans="1:64" s="25" customFormat="1" ht="14.45" customHeight="1" thickBot="1" x14ac:dyDescent="0.3">
      <c r="A8" s="245"/>
      <c r="B8" s="221"/>
      <c r="C8" s="218"/>
      <c r="D8" s="218"/>
      <c r="E8" s="219"/>
      <c r="F8" s="388" t="s">
        <v>84</v>
      </c>
      <c r="G8" s="389"/>
      <c r="H8" s="221"/>
      <c r="I8" s="219"/>
      <c r="J8" s="209"/>
      <c r="K8" s="221"/>
      <c r="L8" s="221"/>
      <c r="M8" s="221"/>
      <c r="N8" s="243"/>
      <c r="O8" s="350" t="s">
        <v>34</v>
      </c>
      <c r="P8" s="350"/>
      <c r="Q8" s="350"/>
      <c r="R8" s="350"/>
      <c r="S8" s="351"/>
      <c r="T8" s="393"/>
      <c r="U8" s="226"/>
      <c r="V8" s="228"/>
      <c r="W8" s="228"/>
      <c r="X8" s="239"/>
      <c r="Y8" s="230"/>
      <c r="Z8" s="394"/>
      <c r="AA8" s="17"/>
      <c r="AB8" s="397"/>
      <c r="AC8" s="400"/>
      <c r="AD8" s="403"/>
      <c r="AE8" s="406"/>
      <c r="AF8" s="27"/>
      <c r="AG8" s="28"/>
      <c r="AH8" s="29"/>
      <c r="AI8" s="30"/>
      <c r="AJ8" s="31"/>
      <c r="AK8" s="31"/>
      <c r="AL8" s="31"/>
      <c r="AM8" s="31"/>
      <c r="AN8" s="31"/>
      <c r="AO8" s="31"/>
      <c r="AP8" s="32"/>
      <c r="AQ8" s="409"/>
      <c r="AR8" s="381"/>
      <c r="AS8" s="384"/>
      <c r="AT8" s="387"/>
      <c r="AU8" s="24"/>
      <c r="AV8" s="24"/>
      <c r="BE8" s="26"/>
      <c r="BF8" s="26"/>
      <c r="BG8" s="226"/>
      <c r="BH8" s="228"/>
      <c r="BI8" s="228"/>
      <c r="BJ8" s="228"/>
      <c r="BK8" s="228"/>
      <c r="BL8" s="228"/>
    </row>
    <row r="9" spans="1:64" ht="115.5" customHeight="1" thickTop="1" thickBot="1" x14ac:dyDescent="0.35">
      <c r="A9" s="189">
        <v>1</v>
      </c>
      <c r="B9" s="295"/>
      <c r="C9" s="297" t="s">
        <v>146</v>
      </c>
      <c r="D9" s="296" t="s">
        <v>147</v>
      </c>
      <c r="E9" s="284" t="s">
        <v>88</v>
      </c>
      <c r="F9" s="192" t="s">
        <v>49</v>
      </c>
      <c r="G9" s="193" t="s">
        <v>86</v>
      </c>
      <c r="H9" s="194" t="s">
        <v>149</v>
      </c>
      <c r="I9" s="191"/>
      <c r="J9" s="191"/>
      <c r="K9" s="195"/>
      <c r="L9" s="191" t="s">
        <v>148</v>
      </c>
      <c r="M9" s="277" t="s">
        <v>153</v>
      </c>
      <c r="N9" s="179"/>
      <c r="O9" s="186"/>
      <c r="P9" s="187" t="s">
        <v>40</v>
      </c>
      <c r="Q9" s="187"/>
      <c r="R9" s="187" t="s">
        <v>39</v>
      </c>
      <c r="S9" s="188" t="s">
        <v>39</v>
      </c>
      <c r="T9" s="33"/>
      <c r="U9" s="78">
        <v>0</v>
      </c>
      <c r="V9" s="79">
        <v>0</v>
      </c>
      <c r="W9" s="80">
        <v>0</v>
      </c>
      <c r="X9" s="196"/>
      <c r="Y9" s="81">
        <f>U9+V9+W9-X9</f>
        <v>0</v>
      </c>
      <c r="Z9" s="34"/>
      <c r="AA9" s="35"/>
      <c r="AB9" s="47">
        <v>2</v>
      </c>
      <c r="AC9" s="44" t="str">
        <f t="shared" ref="AC9:AC22" si="0">REPT(B9,1)</f>
        <v/>
      </c>
      <c r="AD9" s="44" t="str">
        <f t="shared" ref="AD9:AD22" si="1">REPT(D9,1)</f>
        <v>TAILLE DOUCE TOUS VÉGÉTAUX</v>
      </c>
      <c r="AE9" s="48">
        <f t="shared" ref="AE9:AE22" si="2">SUM(Y9)</f>
        <v>0</v>
      </c>
      <c r="AF9" s="49" t="s">
        <v>41</v>
      </c>
      <c r="AG9" s="50">
        <v>0</v>
      </c>
      <c r="AH9" s="51">
        <v>0</v>
      </c>
      <c r="AI9" s="52">
        <v>0</v>
      </c>
      <c r="AJ9" s="53">
        <v>0</v>
      </c>
      <c r="AK9" s="54">
        <v>0</v>
      </c>
      <c r="AL9" s="53">
        <v>0</v>
      </c>
      <c r="AM9" s="52">
        <v>0</v>
      </c>
      <c r="AN9" s="54">
        <v>0</v>
      </c>
      <c r="AO9" s="54">
        <v>0</v>
      </c>
      <c r="AP9" s="55">
        <v>0</v>
      </c>
      <c r="AQ9" s="56">
        <f t="shared" ref="AQ9:AQ22" si="3">SUM(AI9:AP9)</f>
        <v>0</v>
      </c>
      <c r="AR9" s="42">
        <f t="shared" ref="AR9:AR23" si="4">SUM(AE9-AG9-AH9-AQ9)</f>
        <v>0</v>
      </c>
      <c r="AS9" s="43">
        <f t="shared" ref="AS9:AS23" si="5">SUM(AG9+AH9+AQ9+AR9)</f>
        <v>0</v>
      </c>
      <c r="AT9" s="57"/>
      <c r="AW9" s="352" t="s">
        <v>43</v>
      </c>
      <c r="AX9" s="353"/>
      <c r="AY9" s="354"/>
      <c r="AZ9" s="58">
        <v>0</v>
      </c>
      <c r="BG9" s="214" t="s">
        <v>39</v>
      </c>
      <c r="BH9" s="216"/>
      <c r="BI9" s="215" t="s">
        <v>40</v>
      </c>
      <c r="BJ9" s="215" t="s">
        <v>39</v>
      </c>
      <c r="BK9" s="216"/>
      <c r="BL9" s="216"/>
    </row>
    <row r="10" spans="1:64" ht="156" customHeight="1" thickBot="1" x14ac:dyDescent="0.35">
      <c r="A10" s="169">
        <v>2</v>
      </c>
      <c r="B10" s="292"/>
      <c r="C10" s="294" t="s">
        <v>166</v>
      </c>
      <c r="D10" s="286" t="s">
        <v>165</v>
      </c>
      <c r="E10" s="284" t="s">
        <v>88</v>
      </c>
      <c r="F10" s="192" t="s">
        <v>49</v>
      </c>
      <c r="G10" s="177"/>
      <c r="H10" s="173"/>
      <c r="I10" s="45"/>
      <c r="J10" s="45"/>
      <c r="K10" s="166" t="s">
        <v>159</v>
      </c>
      <c r="L10" s="45"/>
      <c r="M10" s="287" t="s">
        <v>167</v>
      </c>
      <c r="N10" s="46"/>
      <c r="O10" s="180"/>
      <c r="P10" s="181" t="s">
        <v>40</v>
      </c>
      <c r="Q10" s="181"/>
      <c r="R10" s="181" t="s">
        <v>39</v>
      </c>
      <c r="S10" s="182" t="s">
        <v>39</v>
      </c>
      <c r="T10" s="33"/>
      <c r="U10" s="78">
        <v>0</v>
      </c>
      <c r="V10" s="79">
        <v>0</v>
      </c>
      <c r="W10" s="80">
        <v>0</v>
      </c>
      <c r="X10" s="197"/>
      <c r="Y10" s="81">
        <f t="shared" ref="Y10:Y22" si="6">U10+V10+W10-X10</f>
        <v>0</v>
      </c>
      <c r="Z10" s="34"/>
      <c r="AA10" s="35"/>
      <c r="AB10" s="47">
        <v>3</v>
      </c>
      <c r="AC10" s="44" t="str">
        <f t="shared" si="0"/>
        <v/>
      </c>
      <c r="AD10" s="44" t="str">
        <f t="shared" si="1"/>
        <v>RÉALISER LES TAILLES DE FORMATION
 ET DE PRODUCTION DES ARBRES FRUITIERS</v>
      </c>
      <c r="AE10" s="48">
        <f t="shared" si="2"/>
        <v>0</v>
      </c>
      <c r="AF10" s="49" t="s">
        <v>41</v>
      </c>
      <c r="AG10" s="50">
        <v>0</v>
      </c>
      <c r="AH10" s="59">
        <v>0</v>
      </c>
      <c r="AI10" s="54">
        <v>0</v>
      </c>
      <c r="AJ10" s="53">
        <v>0</v>
      </c>
      <c r="AK10" s="54">
        <v>0</v>
      </c>
      <c r="AL10" s="53">
        <v>0</v>
      </c>
      <c r="AM10" s="52">
        <v>0</v>
      </c>
      <c r="AN10" s="54">
        <v>0</v>
      </c>
      <c r="AO10" s="54">
        <v>0</v>
      </c>
      <c r="AP10" s="55">
        <v>0</v>
      </c>
      <c r="AQ10" s="56">
        <f t="shared" si="3"/>
        <v>0</v>
      </c>
      <c r="AR10" s="42">
        <f t="shared" si="4"/>
        <v>0</v>
      </c>
      <c r="AS10" s="43">
        <f t="shared" si="5"/>
        <v>0</v>
      </c>
      <c r="AT10" s="57"/>
      <c r="AW10" s="328" t="s">
        <v>44</v>
      </c>
      <c r="AX10" s="329"/>
      <c r="AY10" s="330"/>
      <c r="AZ10" s="60">
        <v>0</v>
      </c>
      <c r="BA10" s="331" t="s">
        <v>45</v>
      </c>
      <c r="BB10" s="331"/>
      <c r="BC10" s="331"/>
      <c r="BD10" s="331"/>
      <c r="BG10" s="214" t="s">
        <v>39</v>
      </c>
      <c r="BH10" s="216"/>
      <c r="BI10" s="215" t="s">
        <v>40</v>
      </c>
      <c r="BJ10" s="215" t="s">
        <v>39</v>
      </c>
      <c r="BK10" s="216"/>
      <c r="BL10" s="216"/>
    </row>
    <row r="11" spans="1:64" ht="106.5" customHeight="1" thickBot="1" x14ac:dyDescent="0.35">
      <c r="A11" s="169">
        <v>3</v>
      </c>
      <c r="B11" s="292"/>
      <c r="C11" s="294" t="s">
        <v>150</v>
      </c>
      <c r="D11" s="285" t="s">
        <v>151</v>
      </c>
      <c r="E11" s="284" t="s">
        <v>88</v>
      </c>
      <c r="F11" s="192" t="s">
        <v>49</v>
      </c>
      <c r="G11" s="177" t="s">
        <v>38</v>
      </c>
      <c r="H11" s="173"/>
      <c r="I11" s="45"/>
      <c r="J11" s="45"/>
      <c r="K11" s="166"/>
      <c r="L11" s="45"/>
      <c r="M11" s="287" t="s">
        <v>152</v>
      </c>
      <c r="N11" s="46"/>
      <c r="O11" s="180"/>
      <c r="P11" s="181" t="s">
        <v>40</v>
      </c>
      <c r="Q11" s="181"/>
      <c r="R11" s="181" t="s">
        <v>39</v>
      </c>
      <c r="S11" s="182" t="s">
        <v>39</v>
      </c>
      <c r="T11" s="33"/>
      <c r="U11" s="78">
        <v>0</v>
      </c>
      <c r="V11" s="79">
        <v>0</v>
      </c>
      <c r="W11" s="80">
        <v>0</v>
      </c>
      <c r="X11" s="197"/>
      <c r="Y11" s="81">
        <f t="shared" si="6"/>
        <v>0</v>
      </c>
      <c r="Z11" s="34"/>
      <c r="AA11" s="35"/>
      <c r="AB11" s="47">
        <v>4</v>
      </c>
      <c r="AC11" s="44" t="str">
        <f t="shared" si="0"/>
        <v/>
      </c>
      <c r="AD11" s="44" t="str">
        <f t="shared" si="1"/>
        <v>ACCUEIL ET VENTE EN MAGASIN</v>
      </c>
      <c r="AE11" s="48">
        <f t="shared" si="2"/>
        <v>0</v>
      </c>
      <c r="AF11" s="49" t="s">
        <v>41</v>
      </c>
      <c r="AG11" s="50">
        <v>0</v>
      </c>
      <c r="AH11" s="51">
        <v>0</v>
      </c>
      <c r="AI11" s="52">
        <v>0</v>
      </c>
      <c r="AJ11" s="53">
        <v>0</v>
      </c>
      <c r="AK11" s="54">
        <v>0</v>
      </c>
      <c r="AL11" s="53">
        <v>0</v>
      </c>
      <c r="AM11" s="52">
        <v>0</v>
      </c>
      <c r="AN11" s="54">
        <v>0</v>
      </c>
      <c r="AO11" s="54">
        <v>0</v>
      </c>
      <c r="AP11" s="55">
        <v>0</v>
      </c>
      <c r="AQ11" s="56">
        <f t="shared" si="3"/>
        <v>0</v>
      </c>
      <c r="AR11" s="42">
        <f t="shared" si="4"/>
        <v>0</v>
      </c>
      <c r="AS11" s="43">
        <f t="shared" si="5"/>
        <v>0</v>
      </c>
      <c r="AT11" s="57"/>
      <c r="AW11" s="332" t="s">
        <v>47</v>
      </c>
      <c r="AX11" s="333"/>
      <c r="AY11" s="334"/>
      <c r="AZ11" s="61">
        <v>0</v>
      </c>
      <c r="BA11" s="331" t="s">
        <v>48</v>
      </c>
      <c r="BB11" s="331"/>
      <c r="BC11" s="331"/>
      <c r="BD11" s="331"/>
      <c r="BG11" s="214" t="s">
        <v>39</v>
      </c>
      <c r="BH11" s="216"/>
      <c r="BI11" s="215" t="s">
        <v>40</v>
      </c>
      <c r="BJ11" s="215" t="s">
        <v>39</v>
      </c>
      <c r="BK11" s="216"/>
      <c r="BL11" s="216"/>
    </row>
    <row r="12" spans="1:64" ht="108" customHeight="1" thickBot="1" x14ac:dyDescent="0.35">
      <c r="A12" s="169">
        <v>4</v>
      </c>
      <c r="B12" s="292"/>
      <c r="C12" s="294" t="s">
        <v>163</v>
      </c>
      <c r="D12" s="286" t="s">
        <v>161</v>
      </c>
      <c r="E12" s="284" t="s">
        <v>88</v>
      </c>
      <c r="F12" s="192" t="s">
        <v>107</v>
      </c>
      <c r="G12" s="177" t="s">
        <v>38</v>
      </c>
      <c r="H12" s="173"/>
      <c r="I12" s="45"/>
      <c r="J12" s="45"/>
      <c r="K12" s="166" t="s">
        <v>162</v>
      </c>
      <c r="L12" s="45"/>
      <c r="M12" s="287" t="s">
        <v>164</v>
      </c>
      <c r="N12" s="46"/>
      <c r="O12" s="180"/>
      <c r="P12" s="181" t="s">
        <v>40</v>
      </c>
      <c r="Q12" s="181"/>
      <c r="R12" s="181" t="s">
        <v>39</v>
      </c>
      <c r="S12" s="182" t="s">
        <v>39</v>
      </c>
      <c r="T12" s="33"/>
      <c r="U12" s="78">
        <v>0</v>
      </c>
      <c r="V12" s="79">
        <v>0</v>
      </c>
      <c r="W12" s="80">
        <v>0</v>
      </c>
      <c r="X12" s="197"/>
      <c r="Y12" s="81">
        <f t="shared" si="6"/>
        <v>0</v>
      </c>
      <c r="Z12" s="34"/>
      <c r="AA12" s="35"/>
      <c r="AB12" s="65">
        <v>5</v>
      </c>
      <c r="AC12" s="62" t="str">
        <f t="shared" si="0"/>
        <v/>
      </c>
      <c r="AD12" s="62" t="str">
        <f t="shared" si="1"/>
        <v>CONDUIRE LE TRACTEUR ATTELÉ 
ET RÉALISER LES TRAVAUX DU SOL</v>
      </c>
      <c r="AE12" s="66">
        <f t="shared" si="2"/>
        <v>0</v>
      </c>
      <c r="AF12" s="49" t="s">
        <v>41</v>
      </c>
      <c r="AG12" s="67">
        <v>0</v>
      </c>
      <c r="AH12" s="68">
        <v>0</v>
      </c>
      <c r="AI12" s="69">
        <v>0</v>
      </c>
      <c r="AJ12" s="70">
        <v>0</v>
      </c>
      <c r="AK12" s="71">
        <v>0</v>
      </c>
      <c r="AL12" s="70">
        <v>0</v>
      </c>
      <c r="AM12" s="69">
        <v>0</v>
      </c>
      <c r="AN12" s="71">
        <v>0</v>
      </c>
      <c r="AO12" s="71">
        <v>0</v>
      </c>
      <c r="AP12" s="72">
        <v>0</v>
      </c>
      <c r="AQ12" s="73">
        <f t="shared" si="3"/>
        <v>0</v>
      </c>
      <c r="AR12" s="42">
        <f t="shared" si="4"/>
        <v>0</v>
      </c>
      <c r="AS12" s="43">
        <f t="shared" si="5"/>
        <v>0</v>
      </c>
      <c r="AT12" s="74"/>
      <c r="AW12" s="335" t="s">
        <v>50</v>
      </c>
      <c r="AX12" s="336"/>
      <c r="AY12" s="337"/>
      <c r="AZ12" s="75">
        <v>0</v>
      </c>
      <c r="BA12" s="76"/>
      <c r="BB12" s="76"/>
      <c r="BC12" s="76"/>
      <c r="BD12" s="76"/>
      <c r="BG12" s="214" t="s">
        <v>39</v>
      </c>
      <c r="BH12" s="216"/>
      <c r="BI12" s="215" t="s">
        <v>40</v>
      </c>
      <c r="BJ12" s="215" t="s">
        <v>39</v>
      </c>
      <c r="BK12" s="216"/>
      <c r="BL12" s="216"/>
    </row>
    <row r="13" spans="1:64" ht="129" customHeight="1" thickBot="1" x14ac:dyDescent="0.35">
      <c r="A13" s="169">
        <v>5</v>
      </c>
      <c r="B13" s="292"/>
      <c r="C13" s="294" t="s">
        <v>170</v>
      </c>
      <c r="D13" s="293" t="s">
        <v>168</v>
      </c>
      <c r="E13" s="284" t="s">
        <v>88</v>
      </c>
      <c r="F13" s="192" t="s">
        <v>49</v>
      </c>
      <c r="G13" s="177" t="s">
        <v>38</v>
      </c>
      <c r="H13" s="173"/>
      <c r="I13" s="45"/>
      <c r="J13" s="45"/>
      <c r="K13" s="166" t="s">
        <v>169</v>
      </c>
      <c r="L13" s="45"/>
      <c r="M13" s="45" t="s">
        <v>171</v>
      </c>
      <c r="N13" s="46"/>
      <c r="O13" s="180"/>
      <c r="P13" s="181" t="s">
        <v>40</v>
      </c>
      <c r="Q13" s="181"/>
      <c r="R13" s="181" t="s">
        <v>39</v>
      </c>
      <c r="S13" s="182" t="s">
        <v>39</v>
      </c>
      <c r="T13" s="33"/>
      <c r="U13" s="78">
        <v>0</v>
      </c>
      <c r="V13" s="79">
        <v>0</v>
      </c>
      <c r="W13" s="80">
        <v>0</v>
      </c>
      <c r="X13" s="197"/>
      <c r="Y13" s="81">
        <f t="shared" si="6"/>
        <v>0</v>
      </c>
      <c r="Z13" s="34"/>
      <c r="AA13" s="35"/>
      <c r="AB13" s="82">
        <v>6</v>
      </c>
      <c r="AC13" s="77" t="str">
        <f t="shared" si="0"/>
        <v/>
      </c>
      <c r="AD13" s="77" t="str">
        <f t="shared" si="1"/>
        <v>BIEN-ÊTRE ANIMAL</v>
      </c>
      <c r="AE13" s="36">
        <f t="shared" si="2"/>
        <v>0</v>
      </c>
      <c r="AF13" s="49" t="s">
        <v>41</v>
      </c>
      <c r="AG13" s="37">
        <v>0</v>
      </c>
      <c r="AH13" s="38">
        <v>0</v>
      </c>
      <c r="AI13" s="39">
        <v>0</v>
      </c>
      <c r="AJ13" s="83">
        <v>0</v>
      </c>
      <c r="AK13" s="84">
        <v>0</v>
      </c>
      <c r="AL13" s="83">
        <v>0</v>
      </c>
      <c r="AM13" s="85">
        <v>0</v>
      </c>
      <c r="AN13" s="84">
        <v>0</v>
      </c>
      <c r="AO13" s="84">
        <v>0</v>
      </c>
      <c r="AP13" s="86">
        <v>0</v>
      </c>
      <c r="AQ13" s="41">
        <f t="shared" si="3"/>
        <v>0</v>
      </c>
      <c r="AR13" s="42">
        <f t="shared" si="4"/>
        <v>0</v>
      </c>
      <c r="AS13" s="43">
        <f t="shared" si="5"/>
        <v>0</v>
      </c>
      <c r="AT13" s="87"/>
      <c r="AW13" s="338" t="s">
        <v>51</v>
      </c>
      <c r="AX13" s="339"/>
      <c r="AY13" s="340"/>
      <c r="AZ13" s="88">
        <f>SUM(AZ10:AZ11)-AZ12</f>
        <v>0</v>
      </c>
      <c r="BA13" s="76"/>
      <c r="BB13" s="76"/>
      <c r="BC13" s="76"/>
      <c r="BD13" s="76"/>
      <c r="BG13" s="214" t="s">
        <v>39</v>
      </c>
      <c r="BH13" s="216"/>
      <c r="BI13" s="215" t="s">
        <v>40</v>
      </c>
      <c r="BJ13" s="215" t="s">
        <v>39</v>
      </c>
      <c r="BK13" s="216"/>
      <c r="BL13" s="216"/>
    </row>
    <row r="14" spans="1:64" ht="60" customHeight="1" thickBot="1" x14ac:dyDescent="0.35">
      <c r="A14" s="169">
        <v>6</v>
      </c>
      <c r="B14" s="292"/>
      <c r="C14" s="294" t="s">
        <v>170</v>
      </c>
      <c r="D14" s="293" t="s">
        <v>172</v>
      </c>
      <c r="E14" s="284" t="s">
        <v>88</v>
      </c>
      <c r="F14" s="192" t="s">
        <v>49</v>
      </c>
      <c r="G14" s="177" t="s">
        <v>38</v>
      </c>
      <c r="H14" s="173"/>
      <c r="I14" s="45"/>
      <c r="J14" s="45"/>
      <c r="K14" s="166" t="s">
        <v>159</v>
      </c>
      <c r="L14" s="45"/>
      <c r="M14" s="45" t="s">
        <v>174</v>
      </c>
      <c r="N14" s="46"/>
      <c r="O14" s="180"/>
      <c r="P14" s="181" t="s">
        <v>40</v>
      </c>
      <c r="Q14" s="181"/>
      <c r="R14" s="181" t="s">
        <v>39</v>
      </c>
      <c r="S14" s="182" t="s">
        <v>39</v>
      </c>
      <c r="T14" s="33"/>
      <c r="U14" s="78">
        <v>0</v>
      </c>
      <c r="V14" s="79">
        <v>0</v>
      </c>
      <c r="W14" s="80">
        <v>0</v>
      </c>
      <c r="X14" s="197"/>
      <c r="Y14" s="81">
        <f t="shared" si="6"/>
        <v>0</v>
      </c>
      <c r="Z14" s="34"/>
      <c r="AA14" s="35"/>
      <c r="AB14" s="47">
        <v>7</v>
      </c>
      <c r="AC14" s="44" t="str">
        <f t="shared" si="0"/>
        <v/>
      </c>
      <c r="AD14" s="89" t="str">
        <f t="shared" si="1"/>
        <v>DIAGNOSTICS MALADIES ANIMAUX</v>
      </c>
      <c r="AE14" s="48">
        <f t="shared" si="2"/>
        <v>0</v>
      </c>
      <c r="AF14" s="49" t="s">
        <v>41</v>
      </c>
      <c r="AG14" s="50">
        <v>0</v>
      </c>
      <c r="AH14" s="90">
        <v>0</v>
      </c>
      <c r="AI14" s="54">
        <v>0</v>
      </c>
      <c r="AJ14" s="53">
        <v>0</v>
      </c>
      <c r="AK14" s="54">
        <v>0</v>
      </c>
      <c r="AL14" s="53">
        <v>0</v>
      </c>
      <c r="AM14" s="52">
        <v>0</v>
      </c>
      <c r="AN14" s="54">
        <v>0</v>
      </c>
      <c r="AO14" s="54">
        <v>0</v>
      </c>
      <c r="AP14" s="55">
        <v>0</v>
      </c>
      <c r="AQ14" s="56">
        <f t="shared" si="3"/>
        <v>0</v>
      </c>
      <c r="AR14" s="42">
        <f t="shared" si="4"/>
        <v>0</v>
      </c>
      <c r="AS14" s="43">
        <f t="shared" si="5"/>
        <v>0</v>
      </c>
      <c r="AT14" s="57"/>
      <c r="BG14" s="214" t="s">
        <v>39</v>
      </c>
      <c r="BH14" s="216"/>
      <c r="BI14" s="215" t="s">
        <v>40</v>
      </c>
      <c r="BJ14" s="215" t="s">
        <v>39</v>
      </c>
      <c r="BK14" s="216"/>
      <c r="BL14" s="216"/>
    </row>
    <row r="15" spans="1:64" ht="65.25" customHeight="1" thickBot="1" x14ac:dyDescent="0.35">
      <c r="A15" s="169">
        <v>7</v>
      </c>
      <c r="B15" s="292"/>
      <c r="C15" s="294" t="s">
        <v>181</v>
      </c>
      <c r="D15" s="173" t="s">
        <v>178</v>
      </c>
      <c r="E15" s="46" t="s">
        <v>88</v>
      </c>
      <c r="F15" s="192" t="s">
        <v>49</v>
      </c>
      <c r="G15" s="177" t="s">
        <v>38</v>
      </c>
      <c r="H15" s="173"/>
      <c r="I15" s="45"/>
      <c r="J15" s="45"/>
      <c r="K15" s="166" t="s">
        <v>180</v>
      </c>
      <c r="L15" s="45"/>
      <c r="M15" s="45" t="s">
        <v>179</v>
      </c>
      <c r="N15" s="46"/>
      <c r="O15" s="180"/>
      <c r="P15" s="181" t="s">
        <v>40</v>
      </c>
      <c r="Q15" s="181"/>
      <c r="R15" s="181" t="s">
        <v>39</v>
      </c>
      <c r="S15" s="182" t="s">
        <v>39</v>
      </c>
      <c r="T15" s="33"/>
      <c r="U15" s="78">
        <v>0</v>
      </c>
      <c r="V15" s="79">
        <v>0</v>
      </c>
      <c r="W15" s="80">
        <v>0</v>
      </c>
      <c r="X15" s="197"/>
      <c r="Y15" s="81">
        <f t="shared" si="6"/>
        <v>0</v>
      </c>
      <c r="Z15" s="34"/>
      <c r="AA15" s="35"/>
      <c r="AB15" s="47">
        <v>8</v>
      </c>
      <c r="AC15" s="44" t="str">
        <f t="shared" si="0"/>
        <v/>
      </c>
      <c r="AD15" s="44" t="str">
        <f t="shared" si="1"/>
        <v>COMPÉTENCES DE BASE APPLIQUÉES AU RESPECT DES RÈGLES D'HYGIÈNE ET DE
SÉCURITÉ</v>
      </c>
      <c r="AE15" s="48">
        <f t="shared" si="2"/>
        <v>0</v>
      </c>
      <c r="AF15" s="49" t="s">
        <v>41</v>
      </c>
      <c r="AG15" s="50">
        <v>0</v>
      </c>
      <c r="AH15" s="90">
        <v>0</v>
      </c>
      <c r="AI15" s="54">
        <v>0</v>
      </c>
      <c r="AJ15" s="53">
        <v>0</v>
      </c>
      <c r="AK15" s="54">
        <v>0</v>
      </c>
      <c r="AL15" s="53">
        <v>0</v>
      </c>
      <c r="AM15" s="52">
        <v>0</v>
      </c>
      <c r="AN15" s="54">
        <v>0</v>
      </c>
      <c r="AO15" s="54">
        <v>0</v>
      </c>
      <c r="AP15" s="91">
        <v>0</v>
      </c>
      <c r="AQ15" s="92">
        <f t="shared" si="3"/>
        <v>0</v>
      </c>
      <c r="AR15" s="42">
        <f t="shared" si="4"/>
        <v>0</v>
      </c>
      <c r="AS15" s="43">
        <f t="shared" si="5"/>
        <v>0</v>
      </c>
      <c r="AT15" s="57"/>
      <c r="AW15" s="341" t="s">
        <v>52</v>
      </c>
      <c r="AX15" s="342"/>
      <c r="AY15" s="342"/>
      <c r="AZ15" s="93"/>
      <c r="BA15" s="343">
        <f>SUM(Y23)</f>
        <v>0</v>
      </c>
      <c r="BB15" s="344"/>
      <c r="BC15" s="344"/>
      <c r="BD15" s="345"/>
      <c r="BG15" s="214" t="s">
        <v>39</v>
      </c>
      <c r="BH15" s="216"/>
      <c r="BI15" s="215" t="s">
        <v>40</v>
      </c>
      <c r="BJ15" s="215" t="s">
        <v>39</v>
      </c>
      <c r="BK15" s="216"/>
      <c r="BL15" s="216"/>
    </row>
    <row r="16" spans="1:64" ht="94.5" customHeight="1" thickBot="1" x14ac:dyDescent="0.35">
      <c r="A16" s="169">
        <v>8</v>
      </c>
      <c r="B16" s="292"/>
      <c r="C16" s="294" t="s">
        <v>181</v>
      </c>
      <c r="D16" s="298" t="s">
        <v>182</v>
      </c>
      <c r="E16" s="46" t="s">
        <v>88</v>
      </c>
      <c r="F16" s="192" t="s">
        <v>35</v>
      </c>
      <c r="G16" s="177" t="s">
        <v>38</v>
      </c>
      <c r="H16" s="173"/>
      <c r="I16" s="45"/>
      <c r="J16" s="45"/>
      <c r="K16" s="166" t="s">
        <v>169</v>
      </c>
      <c r="L16" s="45"/>
      <c r="M16" s="45" t="s">
        <v>183</v>
      </c>
      <c r="N16" s="46"/>
      <c r="O16" s="180"/>
      <c r="P16" s="181" t="s">
        <v>40</v>
      </c>
      <c r="Q16" s="181"/>
      <c r="R16" s="181" t="s">
        <v>39</v>
      </c>
      <c r="S16" s="182" t="s">
        <v>39</v>
      </c>
      <c r="T16" s="33"/>
      <c r="U16" s="78">
        <v>0</v>
      </c>
      <c r="V16" s="79">
        <v>0</v>
      </c>
      <c r="W16" s="80">
        <v>0</v>
      </c>
      <c r="X16" s="197"/>
      <c r="Y16" s="81">
        <f t="shared" si="6"/>
        <v>0</v>
      </c>
      <c r="Z16" s="34"/>
      <c r="AA16" s="35"/>
      <c r="AB16" s="47">
        <v>9</v>
      </c>
      <c r="AC16" s="44" t="str">
        <f t="shared" si="0"/>
        <v/>
      </c>
      <c r="AD16" s="89" t="str">
        <f t="shared" si="1"/>
        <v>GESTES ET POSTURES</v>
      </c>
      <c r="AE16" s="94">
        <f t="shared" si="2"/>
        <v>0</v>
      </c>
      <c r="AF16" s="49" t="s">
        <v>41</v>
      </c>
      <c r="AG16" s="50">
        <v>0</v>
      </c>
      <c r="AH16" s="51">
        <v>0</v>
      </c>
      <c r="AI16" s="52">
        <v>0</v>
      </c>
      <c r="AJ16" s="53">
        <v>0</v>
      </c>
      <c r="AK16" s="54">
        <v>0</v>
      </c>
      <c r="AL16" s="53">
        <v>0</v>
      </c>
      <c r="AM16" s="52">
        <v>0</v>
      </c>
      <c r="AN16" s="54">
        <v>0</v>
      </c>
      <c r="AO16" s="54">
        <v>0</v>
      </c>
      <c r="AP16" s="91">
        <v>0</v>
      </c>
      <c r="AQ16" s="92">
        <f t="shared" si="3"/>
        <v>0</v>
      </c>
      <c r="AR16" s="42">
        <f t="shared" si="4"/>
        <v>0</v>
      </c>
      <c r="AS16" s="43">
        <f t="shared" si="5"/>
        <v>0</v>
      </c>
      <c r="AT16" s="57"/>
      <c r="AW16" s="338" t="s">
        <v>53</v>
      </c>
      <c r="AX16" s="339"/>
      <c r="AY16" s="340"/>
      <c r="AZ16" s="95">
        <f>SUM(BA15)-BD16</f>
        <v>0</v>
      </c>
      <c r="BA16" s="346" t="s">
        <v>54</v>
      </c>
      <c r="BB16" s="347"/>
      <c r="BC16" s="348"/>
      <c r="BD16" s="95">
        <f>SUM(AH23)</f>
        <v>0</v>
      </c>
      <c r="BG16" s="214" t="s">
        <v>39</v>
      </c>
      <c r="BH16" s="216"/>
      <c r="BI16" s="215" t="s">
        <v>40</v>
      </c>
      <c r="BJ16" s="215" t="s">
        <v>39</v>
      </c>
      <c r="BK16" s="216"/>
      <c r="BL16" s="216"/>
    </row>
    <row r="17" spans="1:64" ht="99.75" customHeight="1" thickBot="1" x14ac:dyDescent="0.35">
      <c r="A17" s="169">
        <v>9</v>
      </c>
      <c r="B17" s="292"/>
      <c r="C17" s="294" t="s">
        <v>187</v>
      </c>
      <c r="D17" s="294" t="s">
        <v>184</v>
      </c>
      <c r="E17" s="284" t="s">
        <v>37</v>
      </c>
      <c r="F17" s="192" t="s">
        <v>107</v>
      </c>
      <c r="G17" s="177" t="s">
        <v>38</v>
      </c>
      <c r="H17" s="173"/>
      <c r="I17" s="45"/>
      <c r="J17" s="45"/>
      <c r="K17" s="166" t="s">
        <v>169</v>
      </c>
      <c r="L17" s="45"/>
      <c r="M17" s="45" t="s">
        <v>186</v>
      </c>
      <c r="N17" s="46"/>
      <c r="O17" s="180"/>
      <c r="P17" s="181" t="s">
        <v>40</v>
      </c>
      <c r="Q17" s="181"/>
      <c r="R17" s="181" t="s">
        <v>39</v>
      </c>
      <c r="S17" s="182" t="s">
        <v>39</v>
      </c>
      <c r="T17" s="33"/>
      <c r="U17" s="78">
        <v>0</v>
      </c>
      <c r="V17" s="79">
        <v>0</v>
      </c>
      <c r="W17" s="80">
        <v>0</v>
      </c>
      <c r="X17" s="197"/>
      <c r="Y17" s="81">
        <f t="shared" si="6"/>
        <v>0</v>
      </c>
      <c r="Z17" s="34"/>
      <c r="AA17" s="35"/>
      <c r="AB17" s="65">
        <v>10</v>
      </c>
      <c r="AC17" s="62" t="str">
        <f t="shared" si="0"/>
        <v/>
      </c>
      <c r="AD17" s="62" t="str">
        <f t="shared" si="1"/>
        <v>SAUVETEUR SECOURISTE
 DU TRAVAIL (SST - MAC) –
 RECYCLAGE</v>
      </c>
      <c r="AE17" s="66">
        <f t="shared" si="2"/>
        <v>0</v>
      </c>
      <c r="AF17" s="49" t="s">
        <v>41</v>
      </c>
      <c r="AG17" s="67">
        <v>0</v>
      </c>
      <c r="AH17" s="96">
        <v>0</v>
      </c>
      <c r="AI17" s="71">
        <v>0</v>
      </c>
      <c r="AJ17" s="70">
        <v>0</v>
      </c>
      <c r="AK17" s="71">
        <v>0</v>
      </c>
      <c r="AL17" s="70">
        <v>0</v>
      </c>
      <c r="AM17" s="69">
        <v>0</v>
      </c>
      <c r="AN17" s="71">
        <v>0</v>
      </c>
      <c r="AO17" s="71">
        <v>0</v>
      </c>
      <c r="AP17" s="97">
        <v>0</v>
      </c>
      <c r="AQ17" s="98">
        <f t="shared" si="3"/>
        <v>0</v>
      </c>
      <c r="AR17" s="42">
        <f t="shared" si="4"/>
        <v>0</v>
      </c>
      <c r="AS17" s="43">
        <f t="shared" si="5"/>
        <v>0</v>
      </c>
      <c r="AT17" s="74"/>
      <c r="AY17" s="349"/>
      <c r="AZ17" s="349"/>
      <c r="BA17" s="349"/>
      <c r="BB17" s="349"/>
      <c r="BC17" s="349"/>
      <c r="BG17" s="214" t="s">
        <v>39</v>
      </c>
      <c r="BH17" s="216"/>
      <c r="BI17" s="215" t="s">
        <v>40</v>
      </c>
      <c r="BJ17" s="215" t="s">
        <v>39</v>
      </c>
      <c r="BK17" s="216"/>
      <c r="BL17" s="216"/>
    </row>
    <row r="18" spans="1:64" ht="135" customHeight="1" thickBot="1" x14ac:dyDescent="0.35">
      <c r="A18" s="169">
        <v>10</v>
      </c>
      <c r="B18" s="170"/>
      <c r="C18" s="294" t="s">
        <v>185</v>
      </c>
      <c r="D18" s="294" t="s">
        <v>188</v>
      </c>
      <c r="E18" s="284" t="s">
        <v>37</v>
      </c>
      <c r="F18" s="192" t="s">
        <v>107</v>
      </c>
      <c r="G18" s="177" t="s">
        <v>38</v>
      </c>
      <c r="H18" s="173"/>
      <c r="I18" s="45"/>
      <c r="J18" s="45"/>
      <c r="K18" s="166" t="s">
        <v>180</v>
      </c>
      <c r="L18" s="45"/>
      <c r="M18" s="45" t="s">
        <v>186</v>
      </c>
      <c r="N18" s="46"/>
      <c r="O18" s="180"/>
      <c r="P18" s="181" t="s">
        <v>40</v>
      </c>
      <c r="Q18" s="181"/>
      <c r="R18" s="181" t="s">
        <v>39</v>
      </c>
      <c r="S18" s="182" t="s">
        <v>39</v>
      </c>
      <c r="T18" s="33"/>
      <c r="U18" s="78">
        <v>0</v>
      </c>
      <c r="V18" s="79">
        <v>0</v>
      </c>
      <c r="W18" s="80">
        <v>0</v>
      </c>
      <c r="X18" s="197"/>
      <c r="Y18" s="81">
        <f t="shared" si="6"/>
        <v>0</v>
      </c>
      <c r="Z18" s="34"/>
      <c r="AA18" s="35"/>
      <c r="AB18" s="82">
        <v>11</v>
      </c>
      <c r="AC18" s="77" t="str">
        <f t="shared" si="0"/>
        <v/>
      </c>
      <c r="AD18" s="99" t="str">
        <f t="shared" si="1"/>
        <v>SAUVETEUR SECOURISTE DU TRAVAIL (SST) – FORMATION INITIALE</v>
      </c>
      <c r="AE18" s="100">
        <f t="shared" si="2"/>
        <v>0</v>
      </c>
      <c r="AF18" s="49" t="s">
        <v>41</v>
      </c>
      <c r="AG18" s="37">
        <v>0</v>
      </c>
      <c r="AH18" s="101">
        <v>0</v>
      </c>
      <c r="AI18" s="40">
        <v>0</v>
      </c>
      <c r="AJ18" s="83">
        <v>0</v>
      </c>
      <c r="AK18" s="84">
        <v>0</v>
      </c>
      <c r="AL18" s="83">
        <v>0</v>
      </c>
      <c r="AM18" s="85">
        <v>0</v>
      </c>
      <c r="AN18" s="84">
        <v>0</v>
      </c>
      <c r="AO18" s="84">
        <v>0</v>
      </c>
      <c r="AP18" s="86">
        <v>0</v>
      </c>
      <c r="AQ18" s="41">
        <f t="shared" si="3"/>
        <v>0</v>
      </c>
      <c r="AR18" s="42">
        <f t="shared" si="4"/>
        <v>0</v>
      </c>
      <c r="AS18" s="43">
        <f t="shared" si="5"/>
        <v>0</v>
      </c>
      <c r="AT18" s="87"/>
      <c r="AW18" s="323" t="s">
        <v>55</v>
      </c>
      <c r="AX18" s="324"/>
      <c r="AY18" s="325"/>
      <c r="AZ18" s="102">
        <f>SUM(AG23)</f>
        <v>0</v>
      </c>
      <c r="BA18" s="326" t="s">
        <v>56</v>
      </c>
      <c r="BB18" s="326"/>
      <c r="BC18" s="327"/>
      <c r="BD18" s="102">
        <f>SUM(AH23)</f>
        <v>0</v>
      </c>
      <c r="BG18" s="214" t="s">
        <v>39</v>
      </c>
      <c r="BH18" s="216"/>
      <c r="BI18" s="215" t="s">
        <v>40</v>
      </c>
      <c r="BJ18" s="215" t="s">
        <v>39</v>
      </c>
      <c r="BK18" s="216"/>
      <c r="BL18" s="216"/>
    </row>
    <row r="19" spans="1:64" ht="81" customHeight="1" thickBot="1" x14ac:dyDescent="0.35">
      <c r="A19" s="169">
        <v>11</v>
      </c>
      <c r="B19" s="170"/>
      <c r="C19" t="s">
        <v>190</v>
      </c>
      <c r="D19" s="294" t="s">
        <v>189</v>
      </c>
      <c r="E19" s="284" t="s">
        <v>37</v>
      </c>
      <c r="F19" s="192" t="s">
        <v>107</v>
      </c>
      <c r="G19" s="177" t="s">
        <v>38</v>
      </c>
      <c r="H19" s="173"/>
      <c r="I19" s="45"/>
      <c r="J19" s="45"/>
      <c r="K19" s="166" t="s">
        <v>159</v>
      </c>
      <c r="L19" s="45"/>
      <c r="M19" s="45" t="s">
        <v>191</v>
      </c>
      <c r="N19" s="46"/>
      <c r="O19" s="180"/>
      <c r="P19" s="181" t="s">
        <v>40</v>
      </c>
      <c r="Q19" s="181"/>
      <c r="R19" s="181" t="s">
        <v>39</v>
      </c>
      <c r="S19" s="182" t="s">
        <v>39</v>
      </c>
      <c r="T19" s="33"/>
      <c r="U19" s="78">
        <v>0</v>
      </c>
      <c r="V19" s="79">
        <v>0</v>
      </c>
      <c r="W19" s="80">
        <v>0</v>
      </c>
      <c r="X19" s="197"/>
      <c r="Y19" s="81">
        <f t="shared" si="6"/>
        <v>0</v>
      </c>
      <c r="Z19" s="34"/>
      <c r="AA19" s="35"/>
      <c r="AB19" s="47">
        <v>12</v>
      </c>
      <c r="AC19" s="44" t="str">
        <f t="shared" si="0"/>
        <v/>
      </c>
      <c r="AD19" s="44" t="str">
        <f t="shared" si="1"/>
        <v>CONDUITE DES MACHINES À VENDANGER</v>
      </c>
      <c r="AE19" s="48">
        <f t="shared" si="2"/>
        <v>0</v>
      </c>
      <c r="AF19" s="49" t="s">
        <v>41</v>
      </c>
      <c r="AG19" s="50">
        <v>0</v>
      </c>
      <c r="AH19" s="90">
        <v>0</v>
      </c>
      <c r="AI19" s="54">
        <v>0</v>
      </c>
      <c r="AJ19" s="53">
        <v>0</v>
      </c>
      <c r="AK19" s="54">
        <v>0</v>
      </c>
      <c r="AL19" s="53">
        <v>0</v>
      </c>
      <c r="AM19" s="52">
        <v>0</v>
      </c>
      <c r="AN19" s="54">
        <v>0</v>
      </c>
      <c r="AO19" s="54">
        <v>0</v>
      </c>
      <c r="AP19" s="91">
        <v>0</v>
      </c>
      <c r="AQ19" s="92">
        <f t="shared" si="3"/>
        <v>0</v>
      </c>
      <c r="AR19" s="42">
        <f t="shared" si="4"/>
        <v>0</v>
      </c>
      <c r="AS19" s="43">
        <f t="shared" si="5"/>
        <v>0</v>
      </c>
      <c r="AT19" s="57"/>
      <c r="AW19" s="303" t="s">
        <v>57</v>
      </c>
      <c r="AX19" s="304"/>
      <c r="AY19" s="305"/>
      <c r="AZ19" s="312">
        <f>SUM(AQ23)</f>
        <v>0</v>
      </c>
      <c r="BA19" s="315" t="s">
        <v>58</v>
      </c>
      <c r="BB19" s="316"/>
      <c r="BC19" s="316"/>
      <c r="BD19" s="316"/>
      <c r="BG19" s="214" t="s">
        <v>39</v>
      </c>
      <c r="BH19" s="216"/>
      <c r="BI19" s="215" t="s">
        <v>40</v>
      </c>
      <c r="BJ19" s="215" t="s">
        <v>39</v>
      </c>
      <c r="BK19" s="216"/>
      <c r="BL19" s="216"/>
    </row>
    <row r="20" spans="1:64" ht="30" customHeight="1" thickBot="1" x14ac:dyDescent="0.35">
      <c r="A20" s="169">
        <v>12</v>
      </c>
      <c r="B20" s="170"/>
      <c r="C20" s="45"/>
      <c r="D20" s="191"/>
      <c r="E20" s="46" t="s">
        <v>37</v>
      </c>
      <c r="F20" s="192" t="s">
        <v>107</v>
      </c>
      <c r="G20" s="177" t="s">
        <v>38</v>
      </c>
      <c r="H20" s="173"/>
      <c r="I20" s="45"/>
      <c r="J20" s="45"/>
      <c r="K20" s="166"/>
      <c r="L20" s="45"/>
      <c r="M20" s="45"/>
      <c r="N20" s="46"/>
      <c r="O20" s="180"/>
      <c r="P20" s="181" t="s">
        <v>40</v>
      </c>
      <c r="Q20" s="181"/>
      <c r="R20" s="181" t="s">
        <v>39</v>
      </c>
      <c r="S20" s="182" t="s">
        <v>39</v>
      </c>
      <c r="T20" s="33"/>
      <c r="U20" s="78">
        <v>0</v>
      </c>
      <c r="V20" s="79">
        <v>0</v>
      </c>
      <c r="W20" s="80">
        <v>0</v>
      </c>
      <c r="X20" s="197"/>
      <c r="Y20" s="81">
        <f t="shared" si="6"/>
        <v>0</v>
      </c>
      <c r="Z20" s="34"/>
      <c r="AA20" s="35"/>
      <c r="AB20" s="47">
        <v>13</v>
      </c>
      <c r="AC20" s="44" t="str">
        <f t="shared" si="0"/>
        <v/>
      </c>
      <c r="AD20" s="44" t="str">
        <f t="shared" si="1"/>
        <v/>
      </c>
      <c r="AE20" s="48">
        <f t="shared" si="2"/>
        <v>0</v>
      </c>
      <c r="AF20" s="49" t="s">
        <v>41</v>
      </c>
      <c r="AG20" s="50">
        <v>0</v>
      </c>
      <c r="AH20" s="90">
        <v>0</v>
      </c>
      <c r="AI20" s="54">
        <v>0</v>
      </c>
      <c r="AJ20" s="53">
        <v>0</v>
      </c>
      <c r="AK20" s="54">
        <v>0</v>
      </c>
      <c r="AL20" s="53">
        <v>0</v>
      </c>
      <c r="AM20" s="52">
        <v>0</v>
      </c>
      <c r="AN20" s="54">
        <v>0</v>
      </c>
      <c r="AO20" s="54">
        <v>0</v>
      </c>
      <c r="AP20" s="91">
        <v>0</v>
      </c>
      <c r="AQ20" s="92">
        <f t="shared" si="3"/>
        <v>0</v>
      </c>
      <c r="AR20" s="42">
        <f t="shared" si="4"/>
        <v>0</v>
      </c>
      <c r="AS20" s="43">
        <f t="shared" si="5"/>
        <v>0</v>
      </c>
      <c r="AT20" s="57"/>
      <c r="AW20" s="306"/>
      <c r="AX20" s="307"/>
      <c r="AY20" s="308"/>
      <c r="AZ20" s="313"/>
      <c r="BA20" s="317"/>
      <c r="BB20" s="318"/>
      <c r="BC20" s="318"/>
      <c r="BD20" s="318"/>
      <c r="BG20" s="214" t="s">
        <v>39</v>
      </c>
      <c r="BH20" s="216"/>
      <c r="BI20" s="215" t="s">
        <v>40</v>
      </c>
      <c r="BJ20" s="215" t="s">
        <v>39</v>
      </c>
      <c r="BK20" s="216"/>
      <c r="BL20" s="216"/>
    </row>
    <row r="21" spans="1:64" ht="30" customHeight="1" thickBot="1" x14ac:dyDescent="0.35">
      <c r="A21" s="169">
        <v>13</v>
      </c>
      <c r="B21" s="170"/>
      <c r="C21" s="45"/>
      <c r="D21" s="45"/>
      <c r="E21" s="46" t="s">
        <v>37</v>
      </c>
      <c r="F21" s="192" t="s">
        <v>107</v>
      </c>
      <c r="G21" s="177" t="s">
        <v>38</v>
      </c>
      <c r="H21" s="173"/>
      <c r="I21" s="45"/>
      <c r="J21" s="45"/>
      <c r="K21" s="166"/>
      <c r="L21" s="45"/>
      <c r="M21" s="45"/>
      <c r="N21" s="46"/>
      <c r="O21" s="180"/>
      <c r="P21" s="181" t="s">
        <v>40</v>
      </c>
      <c r="Q21" s="181"/>
      <c r="R21" s="181" t="s">
        <v>39</v>
      </c>
      <c r="S21" s="182" t="s">
        <v>39</v>
      </c>
      <c r="T21" s="33"/>
      <c r="U21" s="78">
        <v>0</v>
      </c>
      <c r="V21" s="79">
        <v>0</v>
      </c>
      <c r="W21" s="80">
        <v>0</v>
      </c>
      <c r="X21" s="197"/>
      <c r="Y21" s="81">
        <f t="shared" si="6"/>
        <v>0</v>
      </c>
      <c r="Z21" s="34"/>
      <c r="AA21" s="35"/>
      <c r="AB21" s="47">
        <v>14</v>
      </c>
      <c r="AC21" s="44" t="str">
        <f t="shared" si="0"/>
        <v/>
      </c>
      <c r="AD21" s="44" t="str">
        <f t="shared" si="1"/>
        <v/>
      </c>
      <c r="AE21" s="48">
        <f t="shared" si="2"/>
        <v>0</v>
      </c>
      <c r="AF21" s="49" t="s">
        <v>41</v>
      </c>
      <c r="AG21" s="50">
        <v>0</v>
      </c>
      <c r="AH21" s="90">
        <v>0</v>
      </c>
      <c r="AI21" s="54">
        <v>0</v>
      </c>
      <c r="AJ21" s="53">
        <v>0</v>
      </c>
      <c r="AK21" s="54">
        <v>0</v>
      </c>
      <c r="AL21" s="53">
        <v>0</v>
      </c>
      <c r="AM21" s="52">
        <v>0</v>
      </c>
      <c r="AN21" s="54">
        <v>0</v>
      </c>
      <c r="AO21" s="54">
        <v>0</v>
      </c>
      <c r="AP21" s="55">
        <v>0</v>
      </c>
      <c r="AQ21" s="56">
        <f t="shared" si="3"/>
        <v>0</v>
      </c>
      <c r="AR21" s="42">
        <f t="shared" si="4"/>
        <v>0</v>
      </c>
      <c r="AS21" s="43">
        <f t="shared" si="5"/>
        <v>0</v>
      </c>
      <c r="AT21" s="57"/>
      <c r="AW21" s="309"/>
      <c r="AX21" s="310"/>
      <c r="AY21" s="311"/>
      <c r="AZ21" s="314"/>
      <c r="BG21" s="214" t="s">
        <v>39</v>
      </c>
      <c r="BH21" s="216"/>
      <c r="BI21" s="215" t="s">
        <v>40</v>
      </c>
      <c r="BJ21" s="215" t="s">
        <v>39</v>
      </c>
      <c r="BK21" s="216"/>
      <c r="BL21" s="216"/>
    </row>
    <row r="22" spans="1:64" ht="30" customHeight="1" thickBot="1" x14ac:dyDescent="0.35">
      <c r="A22" s="171">
        <v>14</v>
      </c>
      <c r="B22" s="172"/>
      <c r="C22" s="64"/>
      <c r="D22" s="64"/>
      <c r="E22" s="63" t="s">
        <v>37</v>
      </c>
      <c r="F22" s="217" t="s">
        <v>107</v>
      </c>
      <c r="G22" s="178" t="s">
        <v>38</v>
      </c>
      <c r="H22" s="174"/>
      <c r="I22" s="64"/>
      <c r="J22" s="64"/>
      <c r="K22" s="167"/>
      <c r="L22" s="64"/>
      <c r="M22" s="64"/>
      <c r="N22" s="63"/>
      <c r="O22" s="183"/>
      <c r="P22" s="184" t="s">
        <v>40</v>
      </c>
      <c r="Q22" s="184"/>
      <c r="R22" s="184" t="s">
        <v>39</v>
      </c>
      <c r="S22" s="185" t="s">
        <v>39</v>
      </c>
      <c r="T22" s="33"/>
      <c r="U22" s="78">
        <v>0</v>
      </c>
      <c r="V22" s="79">
        <v>0</v>
      </c>
      <c r="W22" s="80">
        <v>0</v>
      </c>
      <c r="X22" s="197"/>
      <c r="Y22" s="81">
        <f t="shared" si="6"/>
        <v>0</v>
      </c>
      <c r="Z22" s="34"/>
      <c r="AA22" s="35"/>
      <c r="AB22" s="103">
        <v>15</v>
      </c>
      <c r="AC22" s="103" t="str">
        <f t="shared" si="0"/>
        <v/>
      </c>
      <c r="AD22" s="65" t="str">
        <f t="shared" si="1"/>
        <v/>
      </c>
      <c r="AE22" s="104">
        <f t="shared" si="2"/>
        <v>0</v>
      </c>
      <c r="AF22" s="105" t="s">
        <v>41</v>
      </c>
      <c r="AG22" s="106">
        <v>0</v>
      </c>
      <c r="AH22" s="107">
        <v>0</v>
      </c>
      <c r="AI22" s="108">
        <v>0</v>
      </c>
      <c r="AJ22" s="109">
        <v>0</v>
      </c>
      <c r="AK22" s="110">
        <v>0</v>
      </c>
      <c r="AL22" s="111">
        <v>0</v>
      </c>
      <c r="AM22" s="110">
        <v>0</v>
      </c>
      <c r="AN22" s="108">
        <v>0</v>
      </c>
      <c r="AO22" s="108">
        <v>0</v>
      </c>
      <c r="AP22" s="112">
        <v>0</v>
      </c>
      <c r="AQ22" s="113">
        <f t="shared" si="3"/>
        <v>0</v>
      </c>
      <c r="AR22" s="114">
        <f t="shared" si="4"/>
        <v>0</v>
      </c>
      <c r="AS22" s="115">
        <f t="shared" si="5"/>
        <v>0</v>
      </c>
      <c r="AT22" s="116"/>
      <c r="BG22" s="214" t="s">
        <v>39</v>
      </c>
      <c r="BH22" s="216"/>
      <c r="BI22" s="215" t="s">
        <v>40</v>
      </c>
      <c r="BJ22" s="215" t="s">
        <v>39</v>
      </c>
      <c r="BK22" s="216"/>
      <c r="BL22" s="216"/>
    </row>
    <row r="23" spans="1:64" ht="42.6" customHeight="1" thickBot="1" x14ac:dyDescent="0.35">
      <c r="A23" s="378" t="s">
        <v>61</v>
      </c>
      <c r="B23" s="378"/>
      <c r="C23" s="199">
        <f>COUNTA(D9:D22)</f>
        <v>11</v>
      </c>
      <c r="F23" s="118"/>
      <c r="G23" s="118"/>
      <c r="H23" s="118"/>
      <c r="J23" s="120" t="s">
        <v>63</v>
      </c>
      <c r="K23" s="200">
        <f>SUM(K9:K22)</f>
        <v>0</v>
      </c>
      <c r="M23" s="120" t="s">
        <v>82</v>
      </c>
      <c r="N23" s="201">
        <f>SUM(N9:N22)</f>
        <v>0</v>
      </c>
      <c r="O23" s="119"/>
      <c r="P23" s="119"/>
      <c r="Q23" s="121" t="s">
        <v>62</v>
      </c>
      <c r="R23" s="121"/>
      <c r="T23" s="119" t="s">
        <v>64</v>
      </c>
      <c r="U23" s="202">
        <f>SUM(U9:U22)</f>
        <v>0</v>
      </c>
      <c r="V23" s="203">
        <f>SUM(V9:V22)</f>
        <v>0</v>
      </c>
      <c r="W23" s="204">
        <f>SUM(W9:W22)</f>
        <v>0</v>
      </c>
      <c r="X23" s="204"/>
      <c r="Y23" s="205">
        <f>SUM(Y9:Y22)</f>
        <v>0</v>
      </c>
      <c r="Z23" s="119"/>
      <c r="AA23" s="119"/>
      <c r="AC23" s="117" t="str">
        <f>REPT(C23,1)</f>
        <v>11</v>
      </c>
      <c r="AD23" s="122" t="s">
        <v>61</v>
      </c>
      <c r="AE23" s="123">
        <f>SUM(AE9:AE22)</f>
        <v>0</v>
      </c>
      <c r="AF23" s="124"/>
      <c r="AG23" s="125">
        <f t="shared" ref="AG23:AQ23" si="7">SUM(AG9:AG22)</f>
        <v>0</v>
      </c>
      <c r="AH23" s="126">
        <f t="shared" si="7"/>
        <v>0</v>
      </c>
      <c r="AI23" s="127">
        <f t="shared" si="7"/>
        <v>0</v>
      </c>
      <c r="AJ23" s="128">
        <f t="shared" si="7"/>
        <v>0</v>
      </c>
      <c r="AK23" s="128">
        <f t="shared" si="7"/>
        <v>0</v>
      </c>
      <c r="AL23" s="129">
        <f t="shared" si="7"/>
        <v>0</v>
      </c>
      <c r="AM23" s="128">
        <f t="shared" si="7"/>
        <v>0</v>
      </c>
      <c r="AN23" s="128">
        <f t="shared" si="7"/>
        <v>0</v>
      </c>
      <c r="AO23" s="128">
        <f t="shared" si="7"/>
        <v>0</v>
      </c>
      <c r="AP23" s="130">
        <f t="shared" si="7"/>
        <v>0</v>
      </c>
      <c r="AQ23" s="131">
        <f t="shared" si="7"/>
        <v>0</v>
      </c>
      <c r="AR23" s="132">
        <f t="shared" si="4"/>
        <v>0</v>
      </c>
      <c r="AS23" s="133">
        <f t="shared" si="5"/>
        <v>0</v>
      </c>
      <c r="AW23" s="319" t="s">
        <v>65</v>
      </c>
      <c r="AX23" s="320"/>
      <c r="AY23" s="321"/>
      <c r="AZ23" s="134">
        <f>SUM(AZ13)-AZ18</f>
        <v>0</v>
      </c>
      <c r="BI23" s="175"/>
    </row>
    <row r="24" spans="1:64" ht="13.15" customHeight="1" x14ac:dyDescent="0.3">
      <c r="BI24" s="175"/>
    </row>
    <row r="25" spans="1:64" s="137" customFormat="1" ht="23.45" customHeight="1" x14ac:dyDescent="0.25">
      <c r="A25" s="206" t="s">
        <v>119</v>
      </c>
      <c r="B25" s="135"/>
      <c r="C25" s="135"/>
      <c r="D25" s="135"/>
      <c r="E25" s="135"/>
      <c r="F25" s="135"/>
      <c r="G25" s="135"/>
      <c r="H25" s="135"/>
      <c r="I25" s="136"/>
      <c r="J25" s="136"/>
      <c r="K25" s="136"/>
      <c r="L25" s="136"/>
      <c r="M25" s="136"/>
      <c r="N25" s="136"/>
      <c r="O25" s="136"/>
      <c r="P25" s="136"/>
      <c r="Q25" s="136"/>
      <c r="R25" s="136"/>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75"/>
      <c r="BJ25" s="12"/>
      <c r="BK25" s="12"/>
      <c r="BL25" s="12"/>
    </row>
    <row r="26" spans="1:64" s="16" customFormat="1" ht="25.9" customHeight="1" x14ac:dyDescent="0.25">
      <c r="A26" s="322"/>
      <c r="B26" s="322"/>
      <c r="C26" s="322"/>
      <c r="D26" s="322"/>
      <c r="E26" s="322"/>
      <c r="F26" s="322"/>
      <c r="G26" s="322"/>
      <c r="H26" s="322"/>
      <c r="I26" s="322"/>
      <c r="J26" s="322"/>
      <c r="K26" s="322"/>
      <c r="L26" s="322"/>
      <c r="M26" s="322"/>
      <c r="N26" s="138"/>
      <c r="O26" s="138"/>
      <c r="P26" s="138"/>
      <c r="Q26" s="138"/>
      <c r="R26" s="138"/>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75"/>
      <c r="BJ26" s="12"/>
      <c r="BK26" s="12"/>
      <c r="BL26" s="12"/>
    </row>
    <row r="27" spans="1:64" ht="21" customHeight="1" x14ac:dyDescent="0.3">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75"/>
    </row>
    <row r="28" spans="1:64" ht="30.6" customHeight="1" x14ac:dyDescent="0.3">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75"/>
    </row>
    <row r="29" spans="1:64" ht="30.6" customHeight="1" x14ac:dyDescent="0.3">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75"/>
    </row>
    <row r="30" spans="1:64" ht="22.15" customHeight="1" x14ac:dyDescent="0.3">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75"/>
    </row>
    <row r="31" spans="1:64" s="11" customFormat="1" ht="15.6" customHeight="1" x14ac:dyDescent="0.3">
      <c r="A31" s="3"/>
      <c r="B31" s="3"/>
      <c r="C31" s="3"/>
      <c r="D31" s="7"/>
      <c r="E31" s="7"/>
      <c r="F31" s="7"/>
      <c r="G31" s="7"/>
      <c r="H31" s="7"/>
      <c r="I31" s="7"/>
      <c r="J31" s="7"/>
      <c r="K31" s="7"/>
      <c r="L31" s="7"/>
      <c r="M31" s="7"/>
      <c r="N31" s="7"/>
      <c r="O31" s="7"/>
      <c r="P31" s="7"/>
      <c r="Q31" s="7"/>
      <c r="R31" s="7"/>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75"/>
    </row>
    <row r="32" spans="1:64" s="11" customFormat="1" ht="25.9" customHeight="1" x14ac:dyDescent="0.3">
      <c r="A32" s="3"/>
      <c r="B32" s="3"/>
      <c r="C32" s="3"/>
      <c r="D32" s="7"/>
      <c r="E32" s="7"/>
      <c r="F32" s="7"/>
      <c r="G32" s="7"/>
      <c r="H32" s="7"/>
      <c r="I32" s="7"/>
      <c r="J32" s="7"/>
      <c r="K32" s="7"/>
      <c r="L32" s="7"/>
      <c r="M32" s="7"/>
      <c r="N32" s="7"/>
      <c r="O32" s="7"/>
      <c r="P32" s="7"/>
      <c r="Q32" s="7"/>
      <c r="R32" s="7"/>
      <c r="S32" s="7"/>
      <c r="T32" s="141"/>
      <c r="U32" s="141"/>
      <c r="V32" s="141"/>
      <c r="W32" s="141"/>
      <c r="X32" s="141"/>
      <c r="Y32" s="3"/>
      <c r="Z32" s="141"/>
      <c r="AA32" s="141"/>
      <c r="AB32" s="3"/>
      <c r="AC32" s="3"/>
      <c r="AD32" s="3"/>
      <c r="AE32" s="3"/>
      <c r="AF32" s="3"/>
      <c r="AG32" s="7"/>
      <c r="AH32" s="7"/>
      <c r="AI32" s="7"/>
      <c r="AJ32" s="7"/>
      <c r="AK32" s="7"/>
      <c r="AL32" s="7"/>
      <c r="AM32" s="7"/>
      <c r="AN32" s="7"/>
      <c r="AO32" s="7"/>
      <c r="AP32" s="302"/>
      <c r="AQ32" s="302"/>
      <c r="AR32" s="302"/>
      <c r="AS32" s="302"/>
      <c r="AT32" s="7"/>
      <c r="AU32" s="10"/>
      <c r="AV32" s="10"/>
      <c r="AW32" s="7"/>
      <c r="AX32" s="7"/>
      <c r="AY32" s="7"/>
      <c r="AZ32" s="7"/>
      <c r="BA32" s="7"/>
      <c r="BB32" s="7"/>
      <c r="BC32" s="7"/>
      <c r="BD32" s="7"/>
      <c r="BI32" s="175"/>
    </row>
    <row r="33" spans="1:61" s="11" customFormat="1" ht="12.6" customHeight="1" x14ac:dyDescent="0.3">
      <c r="A33" s="3"/>
      <c r="B33" s="3"/>
      <c r="C33" s="3"/>
      <c r="D33" s="7"/>
      <c r="E33" s="7"/>
      <c r="F33" s="7"/>
      <c r="G33" s="7"/>
      <c r="H33" s="7"/>
      <c r="I33" s="7"/>
      <c r="J33" s="7"/>
      <c r="K33" s="7"/>
      <c r="L33" s="7"/>
      <c r="M33" s="7"/>
      <c r="N33" s="7"/>
      <c r="O33" s="7"/>
      <c r="P33" s="7"/>
      <c r="Q33" s="7"/>
      <c r="R33" s="7"/>
      <c r="S33" s="7"/>
      <c r="T33" s="7"/>
      <c r="U33" s="7"/>
      <c r="V33" s="7"/>
      <c r="W33" s="7"/>
      <c r="X33" s="7"/>
      <c r="Y33" s="3"/>
      <c r="Z33" s="7"/>
      <c r="AA33" s="7"/>
      <c r="AB33" s="3"/>
      <c r="AC33" s="3"/>
      <c r="AD33" s="3"/>
      <c r="AE33" s="3"/>
      <c r="AF33" s="3"/>
      <c r="AG33" s="7"/>
      <c r="AH33" s="7"/>
      <c r="AI33" s="7"/>
      <c r="AJ33" s="7"/>
      <c r="AK33" s="7"/>
      <c r="AL33" s="7"/>
      <c r="AM33" s="7"/>
      <c r="AN33" s="7"/>
      <c r="AO33" s="7"/>
      <c r="AP33" s="7"/>
      <c r="AQ33" s="7"/>
      <c r="AR33" s="7"/>
      <c r="AS33" s="7"/>
      <c r="AT33" s="7"/>
      <c r="AU33" s="10"/>
      <c r="AV33" s="10"/>
      <c r="AW33" s="7"/>
      <c r="AX33" s="7"/>
      <c r="AY33" s="7"/>
      <c r="AZ33" s="7"/>
      <c r="BA33" s="7"/>
      <c r="BB33" s="7"/>
      <c r="BC33" s="7"/>
      <c r="BD33" s="7"/>
      <c r="BI33" s="175"/>
    </row>
    <row r="34" spans="1:61" s="11" customFormat="1" ht="27.6" customHeight="1" x14ac:dyDescent="0.3">
      <c r="A34" s="3"/>
      <c r="B34" s="3"/>
      <c r="C34" s="3"/>
      <c r="D34" s="7"/>
      <c r="E34" s="7"/>
      <c r="F34" s="7"/>
      <c r="G34" s="7"/>
      <c r="H34" s="7"/>
      <c r="I34" s="7"/>
      <c r="J34" s="7"/>
      <c r="K34" s="7"/>
      <c r="L34" s="7"/>
      <c r="M34" s="7"/>
      <c r="N34" s="7"/>
      <c r="O34" s="7"/>
      <c r="P34" s="7"/>
      <c r="Q34" s="7"/>
      <c r="R34" s="7"/>
      <c r="S34" s="7"/>
      <c r="T34" s="7"/>
      <c r="U34" s="7"/>
      <c r="V34" s="7"/>
      <c r="W34" s="7"/>
      <c r="X34" s="7"/>
      <c r="Y34" s="3"/>
      <c r="Z34" s="7"/>
      <c r="AA34" s="7"/>
      <c r="AB34" s="3"/>
      <c r="AC34" s="3"/>
      <c r="AD34" s="3"/>
      <c r="AE34" s="3"/>
      <c r="AF34" s="3"/>
      <c r="AG34" s="7"/>
      <c r="AH34" s="7"/>
      <c r="AI34" s="7"/>
      <c r="AJ34" s="7"/>
      <c r="AK34" s="7"/>
      <c r="AL34" s="7"/>
      <c r="AM34" s="7"/>
      <c r="AN34" s="16"/>
      <c r="AO34" s="7"/>
      <c r="AP34" s="7"/>
      <c r="AQ34" s="7"/>
      <c r="AR34" s="7"/>
      <c r="AS34" s="7"/>
      <c r="AT34" s="7"/>
      <c r="AU34" s="10"/>
      <c r="AV34" s="10"/>
      <c r="AW34" s="7"/>
      <c r="AX34" s="7"/>
      <c r="AY34" s="7"/>
      <c r="AZ34" s="7"/>
      <c r="BA34" s="7"/>
      <c r="BB34" s="7"/>
      <c r="BC34" s="7"/>
      <c r="BD34" s="7"/>
      <c r="BI34" s="175"/>
    </row>
    <row r="35" spans="1:61" s="11" customFormat="1" x14ac:dyDescent="0.3">
      <c r="A35" s="3"/>
      <c r="B35" s="3"/>
      <c r="C35" s="3"/>
      <c r="D35" s="7"/>
      <c r="E35" s="7"/>
      <c r="F35" s="7"/>
      <c r="G35" s="7"/>
      <c r="H35" s="7"/>
      <c r="I35" s="7"/>
      <c r="J35" s="7"/>
      <c r="K35" s="7"/>
      <c r="L35" s="7"/>
      <c r="M35" s="7"/>
      <c r="N35" s="7"/>
      <c r="O35" s="7"/>
      <c r="P35" s="7"/>
      <c r="Q35" s="7"/>
      <c r="R35" s="7"/>
      <c r="S35" s="7"/>
      <c r="T35" s="7"/>
      <c r="U35" s="7"/>
      <c r="V35" s="7"/>
      <c r="W35" s="7"/>
      <c r="X35" s="7"/>
      <c r="Y35" s="3"/>
      <c r="Z35" s="7"/>
      <c r="AA35" s="7"/>
      <c r="AB35" s="3"/>
      <c r="AC35" s="3"/>
      <c r="AD35" s="3"/>
      <c r="AE35" s="3"/>
      <c r="AF35" s="3"/>
      <c r="AG35" s="7"/>
      <c r="AH35" s="7"/>
      <c r="AI35" s="7"/>
      <c r="AJ35" s="7"/>
      <c r="AK35" s="7"/>
      <c r="AL35" s="7"/>
      <c r="AM35" s="142"/>
      <c r="AN35" s="142"/>
      <c r="AO35" s="16"/>
      <c r="AP35" s="16"/>
      <c r="AQ35" s="16"/>
      <c r="AR35" s="16"/>
      <c r="AS35" s="16"/>
      <c r="AT35" s="16"/>
      <c r="AU35" s="10"/>
      <c r="AV35" s="10"/>
      <c r="AW35" s="7"/>
      <c r="AX35" s="7"/>
      <c r="AY35" s="7"/>
      <c r="AZ35" s="7"/>
      <c r="BA35" s="7"/>
      <c r="BB35" s="7"/>
      <c r="BC35" s="7"/>
      <c r="BD35" s="7"/>
      <c r="BI35" s="175"/>
    </row>
    <row r="36" spans="1:61" s="11" customFormat="1" ht="33" customHeight="1" x14ac:dyDescent="0.3">
      <c r="A36" s="3"/>
      <c r="B36" s="3"/>
      <c r="C36" s="3"/>
      <c r="D36" s="7"/>
      <c r="E36" s="7"/>
      <c r="F36" s="7"/>
      <c r="G36" s="7"/>
      <c r="H36" s="7"/>
      <c r="I36" s="7"/>
      <c r="J36" s="7"/>
      <c r="K36" s="7"/>
      <c r="L36" s="7"/>
      <c r="M36" s="7"/>
      <c r="N36" s="7"/>
      <c r="O36" s="7"/>
      <c r="P36" s="7"/>
      <c r="Q36" s="7"/>
      <c r="R36" s="7"/>
      <c r="S36" s="7"/>
      <c r="T36" s="7"/>
      <c r="U36" s="7"/>
      <c r="V36" s="7"/>
      <c r="W36" s="7"/>
      <c r="X36" s="7"/>
      <c r="Y36" s="3"/>
      <c r="Z36" s="7"/>
      <c r="AA36" s="7"/>
      <c r="AB36" s="3"/>
      <c r="AC36" s="3"/>
      <c r="AD36" s="3"/>
      <c r="AE36" s="3"/>
      <c r="AF36" s="3"/>
      <c r="AG36" s="7"/>
      <c r="AH36" s="7"/>
      <c r="AI36" s="7"/>
      <c r="AJ36" s="7"/>
      <c r="AK36" s="7"/>
      <c r="AL36" s="143"/>
      <c r="AM36" s="142"/>
      <c r="AN36" s="142"/>
      <c r="AO36" s="16"/>
      <c r="AP36" s="16"/>
      <c r="AQ36" s="16"/>
      <c r="AR36" s="16"/>
      <c r="AS36" s="16"/>
      <c r="AT36" s="16"/>
      <c r="AU36" s="10"/>
      <c r="AV36" s="10"/>
      <c r="AW36" s="7"/>
      <c r="AX36" s="7"/>
      <c r="AY36" s="7"/>
      <c r="AZ36" s="7"/>
      <c r="BA36" s="7"/>
      <c r="BB36" s="7"/>
      <c r="BC36" s="7"/>
      <c r="BD36" s="7"/>
      <c r="BI36" s="175"/>
    </row>
    <row r="37" spans="1:61" s="11" customFormat="1" x14ac:dyDescent="0.3">
      <c r="A37" s="3"/>
      <c r="B37" s="3"/>
      <c r="C37" s="3"/>
      <c r="D37" s="7"/>
      <c r="E37" s="7"/>
      <c r="F37" s="7"/>
      <c r="G37" s="7"/>
      <c r="H37" s="7"/>
      <c r="I37" s="7"/>
      <c r="J37" s="7"/>
      <c r="K37" s="7"/>
      <c r="L37" s="7"/>
      <c r="M37" s="7"/>
      <c r="N37" s="7"/>
      <c r="O37" s="7"/>
      <c r="P37" s="7"/>
      <c r="Q37" s="7"/>
      <c r="R37" s="7"/>
      <c r="S37" s="7"/>
      <c r="T37" s="7"/>
      <c r="U37" s="7"/>
      <c r="V37" s="7"/>
      <c r="W37" s="7"/>
      <c r="X37" s="7"/>
      <c r="Y37" s="3"/>
      <c r="Z37" s="7"/>
      <c r="AA37" s="7"/>
      <c r="AB37" s="3"/>
      <c r="AC37" s="3"/>
      <c r="AD37" s="3"/>
      <c r="AE37" s="3"/>
      <c r="AF37" s="3"/>
      <c r="AG37" s="7"/>
      <c r="AH37" s="7"/>
      <c r="AI37" s="7"/>
      <c r="AJ37" s="7"/>
      <c r="AK37" s="7"/>
      <c r="AL37" s="144"/>
      <c r="AM37" s="7"/>
      <c r="AN37" s="7"/>
      <c r="AO37" s="7"/>
      <c r="AP37" s="7"/>
      <c r="AQ37" s="7"/>
      <c r="AR37" s="7"/>
      <c r="AS37" s="7"/>
      <c r="AT37" s="7"/>
      <c r="AU37" s="10"/>
      <c r="AV37" s="10"/>
      <c r="AW37" s="7"/>
      <c r="AX37" s="7"/>
      <c r="AY37" s="7"/>
      <c r="AZ37" s="7"/>
      <c r="BA37" s="7"/>
      <c r="BB37" s="7"/>
      <c r="BC37" s="7"/>
      <c r="BD37" s="7"/>
      <c r="BI37" s="175"/>
    </row>
    <row r="38" spans="1:61" s="11" customFormat="1" x14ac:dyDescent="0.3">
      <c r="A38" s="3"/>
      <c r="B38" s="3"/>
      <c r="C38" s="3"/>
      <c r="D38" s="7"/>
      <c r="E38" s="7"/>
      <c r="F38" s="7"/>
      <c r="G38" s="7"/>
      <c r="H38" s="7"/>
      <c r="I38" s="7"/>
      <c r="J38" s="7"/>
      <c r="K38" s="7"/>
      <c r="L38" s="7"/>
      <c r="M38" s="7"/>
      <c r="N38" s="7"/>
      <c r="O38" s="7"/>
      <c r="P38" s="7"/>
      <c r="Q38" s="7"/>
      <c r="R38" s="7"/>
      <c r="S38" s="7"/>
      <c r="T38" s="7"/>
      <c r="U38" s="7"/>
      <c r="V38" s="7"/>
      <c r="W38" s="7"/>
      <c r="X38" s="7"/>
      <c r="Y38" s="3"/>
      <c r="Z38" s="7"/>
      <c r="AA38" s="7"/>
      <c r="AB38" s="3"/>
      <c r="AC38" s="3"/>
      <c r="AD38" s="3"/>
      <c r="AE38" s="3"/>
      <c r="AF38" s="3"/>
      <c r="AG38" s="7"/>
      <c r="AH38" s="7"/>
      <c r="AI38" s="7"/>
      <c r="AJ38" s="7"/>
      <c r="AK38" s="7"/>
      <c r="AL38" s="7"/>
      <c r="AM38" s="7"/>
      <c r="AN38" s="7"/>
      <c r="AO38" s="7"/>
      <c r="AP38" s="7"/>
      <c r="AQ38" s="7"/>
      <c r="AR38" s="7"/>
      <c r="AS38" s="7"/>
      <c r="AT38" s="7"/>
      <c r="AU38" s="10"/>
      <c r="AV38" s="10"/>
      <c r="AW38" s="7"/>
      <c r="AX38" s="7"/>
      <c r="AY38" s="7"/>
      <c r="AZ38" s="7"/>
      <c r="BA38" s="7"/>
      <c r="BB38" s="7"/>
      <c r="BC38" s="7"/>
      <c r="BD38" s="7"/>
      <c r="BI38" s="175"/>
    </row>
    <row r="39" spans="1:61" s="11" customFormat="1" x14ac:dyDescent="0.3">
      <c r="A39" s="3"/>
      <c r="B39" s="3"/>
      <c r="C39" s="3"/>
      <c r="D39" s="7"/>
      <c r="E39" s="7"/>
      <c r="F39" s="7"/>
      <c r="G39" s="7"/>
      <c r="H39" s="7"/>
      <c r="I39" s="7"/>
      <c r="J39" s="7"/>
      <c r="K39" s="7"/>
      <c r="L39" s="7"/>
      <c r="M39" s="7"/>
      <c r="N39" s="7"/>
      <c r="O39" s="7"/>
      <c r="P39" s="7"/>
      <c r="Q39" s="7"/>
      <c r="R39" s="7"/>
      <c r="S39" s="7"/>
      <c r="T39" s="7"/>
      <c r="U39" s="7"/>
      <c r="V39" s="7"/>
      <c r="W39" s="7"/>
      <c r="X39" s="7"/>
      <c r="Y39" s="3"/>
      <c r="Z39" s="7"/>
      <c r="AA39" s="7"/>
      <c r="AB39" s="3"/>
      <c r="AC39" s="3"/>
      <c r="AD39" s="3"/>
      <c r="AE39" s="3"/>
      <c r="AF39" s="3"/>
      <c r="AG39" s="7"/>
      <c r="AH39" s="7"/>
      <c r="AI39" s="7"/>
      <c r="AJ39" s="7"/>
      <c r="AK39" s="7"/>
      <c r="AL39" s="7"/>
      <c r="AM39" s="7"/>
      <c r="AN39" s="7"/>
      <c r="AO39" s="7"/>
      <c r="AP39" s="7"/>
      <c r="AQ39" s="7"/>
      <c r="AR39" s="7"/>
      <c r="AS39" s="7"/>
      <c r="AT39" s="7"/>
      <c r="AU39" s="10"/>
      <c r="AV39" s="10"/>
      <c r="AW39" s="7"/>
      <c r="AX39" s="7"/>
      <c r="AY39" s="7"/>
      <c r="AZ39" s="7"/>
      <c r="BA39" s="7"/>
      <c r="BB39" s="7"/>
      <c r="BC39" s="7"/>
      <c r="BD39" s="7"/>
      <c r="BI39" s="175"/>
    </row>
    <row r="40" spans="1:61" s="11" customFormat="1" x14ac:dyDescent="0.3">
      <c r="A40" s="3"/>
      <c r="B40" s="3"/>
      <c r="C40" s="3"/>
      <c r="D40" s="7"/>
      <c r="E40" s="7"/>
      <c r="F40" s="7"/>
      <c r="G40" s="7"/>
      <c r="H40" s="7"/>
      <c r="I40" s="7"/>
      <c r="J40" s="7"/>
      <c r="K40" s="7"/>
      <c r="L40" s="7"/>
      <c r="M40" s="7"/>
      <c r="N40" s="7"/>
      <c r="O40" s="7"/>
      <c r="P40" s="7"/>
      <c r="Q40" s="7"/>
      <c r="R40" s="7"/>
      <c r="S40" s="7"/>
      <c r="T40" s="7"/>
      <c r="U40" s="7"/>
      <c r="V40" s="7"/>
      <c r="W40" s="7"/>
      <c r="X40" s="7"/>
      <c r="Y40" s="3"/>
      <c r="Z40" s="7"/>
      <c r="AA40" s="7"/>
      <c r="AB40" s="3"/>
      <c r="AC40" s="3"/>
      <c r="AD40" s="3"/>
      <c r="AE40" s="3"/>
      <c r="AF40" s="3"/>
      <c r="AG40" s="7"/>
      <c r="AH40" s="7"/>
      <c r="AI40" s="7"/>
      <c r="AJ40" s="7"/>
      <c r="AK40" s="7"/>
      <c r="AL40" s="7"/>
      <c r="AM40" s="7"/>
      <c r="AN40" s="7"/>
      <c r="AO40" s="7"/>
      <c r="AP40" s="7"/>
      <c r="AQ40" s="7"/>
      <c r="AR40" s="7"/>
      <c r="AS40" s="7"/>
      <c r="AT40" s="7"/>
      <c r="AU40" s="10"/>
      <c r="AV40" s="10"/>
      <c r="AW40" s="7"/>
      <c r="AX40" s="7"/>
      <c r="AY40" s="7"/>
      <c r="AZ40" s="7"/>
      <c r="BA40" s="7"/>
      <c r="BB40" s="7"/>
      <c r="BC40" s="7"/>
      <c r="BD40" s="7"/>
      <c r="BI40" s="175"/>
    </row>
    <row r="41" spans="1:61" s="11" customFormat="1" x14ac:dyDescent="0.3">
      <c r="A41" s="3"/>
      <c r="B41" s="3"/>
      <c r="C41" s="3"/>
      <c r="D41" s="7"/>
      <c r="E41" s="7"/>
      <c r="F41" s="7"/>
      <c r="G41" s="7"/>
      <c r="H41" s="7"/>
      <c r="I41" s="7"/>
      <c r="J41" s="7"/>
      <c r="K41" s="7"/>
      <c r="L41" s="7"/>
      <c r="M41" s="7"/>
      <c r="N41" s="7"/>
      <c r="O41" s="7"/>
      <c r="P41" s="7"/>
      <c r="Q41" s="7"/>
      <c r="R41" s="7"/>
      <c r="S41" s="7"/>
      <c r="T41" s="7"/>
      <c r="U41" s="7"/>
      <c r="V41" s="7"/>
      <c r="W41" s="7"/>
      <c r="X41" s="7"/>
      <c r="Y41" s="3"/>
      <c r="Z41" s="7"/>
      <c r="AA41" s="7"/>
      <c r="AB41" s="3"/>
      <c r="AC41" s="3"/>
      <c r="AD41" s="3"/>
      <c r="AE41" s="3"/>
      <c r="AF41" s="3"/>
      <c r="AG41" s="7"/>
      <c r="AH41" s="7"/>
      <c r="AI41" s="145"/>
      <c r="AJ41" s="146"/>
      <c r="AK41" s="147"/>
      <c r="AL41" s="148"/>
      <c r="AM41" s="7"/>
      <c r="AN41" s="7"/>
      <c r="AO41" s="7"/>
      <c r="AP41" s="7"/>
      <c r="AQ41" s="7"/>
      <c r="AR41" s="7"/>
      <c r="AS41" s="7"/>
      <c r="AT41" s="7"/>
      <c r="AU41" s="10"/>
      <c r="AV41" s="10"/>
      <c r="AW41" s="7"/>
      <c r="AX41" s="7"/>
      <c r="AY41" s="7"/>
      <c r="AZ41" s="7"/>
      <c r="BA41" s="7"/>
      <c r="BB41" s="7"/>
      <c r="BC41" s="7"/>
      <c r="BD41" s="7"/>
      <c r="BI41" s="175"/>
    </row>
    <row r="42" spans="1:61" s="11" customFormat="1" x14ac:dyDescent="0.3">
      <c r="A42" s="3"/>
      <c r="B42" s="3"/>
      <c r="C42" s="3"/>
      <c r="D42" s="7"/>
      <c r="E42" s="7"/>
      <c r="F42" s="7"/>
      <c r="G42" s="7"/>
      <c r="H42" s="7"/>
      <c r="I42" s="7"/>
      <c r="J42" s="7"/>
      <c r="K42" s="7"/>
      <c r="L42" s="7"/>
      <c r="M42" s="7"/>
      <c r="N42" s="7"/>
      <c r="O42" s="7"/>
      <c r="P42" s="7"/>
      <c r="Q42" s="7"/>
      <c r="R42" s="7"/>
      <c r="S42" s="7"/>
      <c r="T42" s="7"/>
      <c r="U42" s="7"/>
      <c r="V42" s="7"/>
      <c r="W42" s="7"/>
      <c r="X42" s="7"/>
      <c r="Y42" s="3"/>
      <c r="Z42" s="7"/>
      <c r="AA42" s="7"/>
      <c r="AB42" s="3"/>
      <c r="AC42" s="3"/>
      <c r="AD42" s="3"/>
      <c r="AE42" s="3"/>
      <c r="AF42" s="3"/>
      <c r="AG42" s="7"/>
      <c r="AH42" s="7"/>
      <c r="AI42" s="149"/>
      <c r="AJ42" s="146"/>
      <c r="AK42" s="147"/>
      <c r="AL42" s="148"/>
      <c r="AM42" s="7"/>
      <c r="AN42" s="7"/>
      <c r="AO42" s="7"/>
      <c r="AP42" s="7"/>
      <c r="AQ42" s="7"/>
      <c r="AR42" s="7"/>
      <c r="AS42" s="7"/>
      <c r="AT42" s="7"/>
      <c r="AU42" s="10"/>
      <c r="AV42" s="10"/>
      <c r="AW42" s="7"/>
      <c r="AX42" s="7"/>
      <c r="AY42" s="7"/>
      <c r="AZ42" s="7"/>
      <c r="BA42" s="7"/>
      <c r="BB42" s="7"/>
      <c r="BC42" s="7"/>
      <c r="BD42" s="7"/>
      <c r="BI42" s="175"/>
    </row>
    <row r="43" spans="1:61" s="11" customFormat="1" x14ac:dyDescent="0.3">
      <c r="A43" s="3"/>
      <c r="B43" s="3"/>
      <c r="C43" s="3"/>
      <c r="D43" s="7"/>
      <c r="E43" s="7"/>
      <c r="F43" s="7"/>
      <c r="G43" s="7"/>
      <c r="H43" s="7"/>
      <c r="I43" s="7"/>
      <c r="J43" s="7"/>
      <c r="K43" s="7"/>
      <c r="L43" s="7"/>
      <c r="M43" s="7"/>
      <c r="N43" s="7"/>
      <c r="O43" s="7"/>
      <c r="P43" s="7"/>
      <c r="Q43" s="7"/>
      <c r="R43" s="7"/>
      <c r="S43" s="7"/>
      <c r="T43" s="7"/>
      <c r="U43" s="7"/>
      <c r="V43" s="7"/>
      <c r="W43" s="7"/>
      <c r="X43" s="7"/>
      <c r="Y43" s="3"/>
      <c r="Z43" s="7"/>
      <c r="AA43" s="7"/>
      <c r="AB43" s="3"/>
      <c r="AC43" s="3"/>
      <c r="AD43" s="3"/>
      <c r="AE43" s="3"/>
      <c r="AF43" s="3"/>
      <c r="AG43" s="7"/>
      <c r="AH43" s="7"/>
      <c r="AI43" s="149"/>
      <c r="AJ43" s="146"/>
      <c r="AK43" s="150"/>
      <c r="AL43" s="151"/>
      <c r="AM43" s="7"/>
      <c r="AN43" s="7"/>
      <c r="AO43" s="7"/>
      <c r="AP43" s="7"/>
      <c r="AQ43" s="7"/>
      <c r="AR43" s="7"/>
      <c r="AS43" s="7"/>
      <c r="AT43" s="7"/>
      <c r="AU43" s="10"/>
      <c r="AV43" s="10"/>
      <c r="AW43" s="7"/>
      <c r="AX43" s="7"/>
      <c r="AY43" s="7"/>
      <c r="AZ43" s="7"/>
      <c r="BA43" s="7"/>
      <c r="BB43" s="7"/>
      <c r="BC43" s="7"/>
      <c r="BD43" s="7"/>
      <c r="BI43" s="175"/>
    </row>
    <row r="44" spans="1:61" s="11" customFormat="1" x14ac:dyDescent="0.3">
      <c r="A44" s="3"/>
      <c r="B44" s="3"/>
      <c r="C44" s="3"/>
      <c r="D44" s="7"/>
      <c r="E44" s="7"/>
      <c r="F44" s="7"/>
      <c r="G44" s="7"/>
      <c r="H44" s="7"/>
      <c r="I44" s="7"/>
      <c r="J44" s="7"/>
      <c r="K44" s="7"/>
      <c r="L44" s="7"/>
      <c r="M44" s="7"/>
      <c r="N44" s="7"/>
      <c r="O44" s="7"/>
      <c r="P44" s="7"/>
      <c r="Q44" s="7"/>
      <c r="R44" s="7"/>
      <c r="S44" s="7"/>
      <c r="T44" s="7"/>
      <c r="U44" s="7"/>
      <c r="V44" s="7"/>
      <c r="W44" s="7"/>
      <c r="X44" s="7"/>
      <c r="Y44" s="3"/>
      <c r="Z44" s="7"/>
      <c r="AA44" s="7"/>
      <c r="AB44" s="3"/>
      <c r="AC44" s="3"/>
      <c r="AD44" s="3"/>
      <c r="AE44" s="3"/>
      <c r="AF44" s="3"/>
      <c r="AG44" s="7"/>
      <c r="AH44" s="7"/>
      <c r="AI44" s="149"/>
      <c r="AJ44" s="146"/>
      <c r="AK44" s="150"/>
      <c r="AL44" s="151"/>
      <c r="AM44" s="7"/>
      <c r="AN44" s="7"/>
      <c r="AO44" s="7"/>
      <c r="AP44" s="7"/>
      <c r="AQ44" s="7"/>
      <c r="AR44" s="7"/>
      <c r="AS44" s="7"/>
      <c r="AT44" s="7"/>
      <c r="AU44" s="10"/>
      <c r="AV44" s="10"/>
      <c r="AW44" s="7"/>
      <c r="AX44" s="7"/>
      <c r="AY44" s="7"/>
      <c r="AZ44" s="7"/>
      <c r="BA44" s="7"/>
      <c r="BB44" s="7"/>
      <c r="BC44" s="7"/>
      <c r="BD44" s="7"/>
      <c r="BI44" s="175"/>
    </row>
    <row r="45" spans="1:61" s="11" customFormat="1" x14ac:dyDescent="0.3">
      <c r="A45" s="3"/>
      <c r="B45" s="3"/>
      <c r="C45" s="3"/>
      <c r="D45" s="7"/>
      <c r="E45" s="7"/>
      <c r="F45" s="7"/>
      <c r="G45" s="7"/>
      <c r="H45" s="7"/>
      <c r="I45" s="7"/>
      <c r="J45" s="7"/>
      <c r="K45" s="7"/>
      <c r="L45" s="7"/>
      <c r="M45" s="7"/>
      <c r="N45" s="7"/>
      <c r="O45" s="7"/>
      <c r="P45" s="7"/>
      <c r="Q45" s="7"/>
      <c r="R45" s="7"/>
      <c r="S45" s="7"/>
      <c r="T45" s="7"/>
      <c r="U45" s="7"/>
      <c r="V45" s="7"/>
      <c r="W45" s="7"/>
      <c r="X45" s="7"/>
      <c r="Y45" s="3"/>
      <c r="Z45" s="7"/>
      <c r="AA45" s="7"/>
      <c r="AB45" s="3"/>
      <c r="AC45" s="3"/>
      <c r="AD45" s="3"/>
      <c r="AE45" s="3"/>
      <c r="AF45" s="3"/>
      <c r="AG45" s="7"/>
      <c r="AH45" s="7"/>
      <c r="AI45" s="149"/>
      <c r="AJ45" s="149"/>
      <c r="AK45" s="150"/>
      <c r="AL45" s="10"/>
      <c r="AM45" s="7"/>
      <c r="AN45" s="7"/>
      <c r="AO45" s="7"/>
      <c r="AP45" s="7"/>
      <c r="AQ45" s="7"/>
      <c r="AR45" s="7"/>
      <c r="AS45" s="7"/>
      <c r="AT45" s="7"/>
      <c r="AU45" s="10"/>
      <c r="AV45" s="10"/>
      <c r="AW45" s="7"/>
      <c r="AX45" s="7"/>
      <c r="AY45" s="7"/>
      <c r="AZ45" s="7"/>
      <c r="BA45" s="7"/>
      <c r="BB45" s="7"/>
      <c r="BC45" s="7"/>
      <c r="BD45" s="7"/>
      <c r="BI45" s="12"/>
    </row>
  </sheetData>
  <autoFilter ref="A7:BL23" xr:uid="{9588D603-406D-4538-9AF1-A4A20090DA78}"/>
  <mergeCells count="48">
    <mergeCell ref="AW5:BD5"/>
    <mergeCell ref="A1:J1"/>
    <mergeCell ref="A3:C3"/>
    <mergeCell ref="D3:F3"/>
    <mergeCell ref="T3:Y3"/>
    <mergeCell ref="AB3:AE3"/>
    <mergeCell ref="AG3:AT3"/>
    <mergeCell ref="AW9:AY9"/>
    <mergeCell ref="BG5:BL5"/>
    <mergeCell ref="I6:J6"/>
    <mergeCell ref="T6:T8"/>
    <mergeCell ref="Z6:Z8"/>
    <mergeCell ref="AB6:AB8"/>
    <mergeCell ref="AC6:AC8"/>
    <mergeCell ref="AD6:AD8"/>
    <mergeCell ref="AE6:AE8"/>
    <mergeCell ref="AG6:AP6"/>
    <mergeCell ref="AQ6:AQ8"/>
    <mergeCell ref="A5:L5"/>
    <mergeCell ref="N5:S5"/>
    <mergeCell ref="U5:Y5"/>
    <mergeCell ref="AB5:AF5"/>
    <mergeCell ref="AG5:AT5"/>
    <mergeCell ref="AR6:AR8"/>
    <mergeCell ref="AS6:AS8"/>
    <mergeCell ref="AT6:AT8"/>
    <mergeCell ref="F8:G8"/>
    <mergeCell ref="O8:S8"/>
    <mergeCell ref="AW18:AY18"/>
    <mergeCell ref="BA18:BC18"/>
    <mergeCell ref="AW10:AY10"/>
    <mergeCell ref="BA10:BD10"/>
    <mergeCell ref="AW11:AY11"/>
    <mergeCell ref="BA11:BD11"/>
    <mergeCell ref="AW12:AY12"/>
    <mergeCell ref="AW13:AY13"/>
    <mergeCell ref="AW15:AY15"/>
    <mergeCell ref="BA15:BD15"/>
    <mergeCell ref="AW16:AY16"/>
    <mergeCell ref="BA16:BC16"/>
    <mergeCell ref="AY17:BC17"/>
    <mergeCell ref="AP32:AS32"/>
    <mergeCell ref="AW19:AY21"/>
    <mergeCell ref="AZ19:AZ21"/>
    <mergeCell ref="BA19:BD20"/>
    <mergeCell ref="A23:B23"/>
    <mergeCell ref="AW23:AY23"/>
    <mergeCell ref="A26:M26"/>
  </mergeCells>
  <conditionalFormatting sqref="S9:S22">
    <cfRule type="expression" dxfId="19" priority="1">
      <formula>F9:F23="Non obligatoire - maintien dans l'emploi"</formula>
    </cfRule>
    <cfRule type="expression" dxfId="18" priority="2">
      <formula>F9:F23="Non obligatoire - adaptation au poste"</formula>
    </cfRule>
    <cfRule type="expression" dxfId="17" priority="3">
      <formula>F9:F23="Obligatoire"</formula>
    </cfRule>
  </conditionalFormatting>
  <conditionalFormatting sqref="T25:V25 W25:Y30 T30:V30">
    <cfRule type="expression" dxfId="16" priority="7">
      <formula>#REF!="Thermalisme"</formula>
    </cfRule>
    <cfRule type="expression" dxfId="15" priority="8">
      <formula>#REF!="Santé au travail"</formula>
    </cfRule>
    <cfRule type="expression" dxfId="14" priority="9">
      <formula>#REF!="Hospitalisation privée"</formula>
    </cfRule>
  </conditionalFormatting>
  <conditionalFormatting sqref="AZ18">
    <cfRule type="cellIs" dxfId="13" priority="10" operator="greaterThan">
      <formula>$AT$10</formula>
    </cfRule>
  </conditionalFormatting>
  <conditionalFormatting sqref="AZ23">
    <cfRule type="cellIs" dxfId="12" priority="4" operator="lessThan">
      <formula>0</formula>
    </cfRule>
    <cfRule type="cellIs" dxfId="11" priority="5" operator="greaterThan">
      <formula>0</formula>
    </cfRule>
    <cfRule type="cellIs" dxfId="10" priority="6" operator="equal">
      <formula>0</formula>
    </cfRule>
  </conditionalFormatting>
  <dataValidations count="5">
    <dataValidation type="list" errorStyle="information" allowBlank="1" showInputMessage="1" showErrorMessage="1" sqref="F9:F22" xr:uid="{24AE2FB8-FDC4-4741-8F03-61B5D0605CE6}">
      <formula1>INDIRECT($E$9)</formula1>
    </dataValidation>
    <dataValidation type="list" errorStyle="information" allowBlank="1" showInputMessage="1" showErrorMessage="1" errorTitle="Veuillez sélectionner" error="Veuillez sélectionner dans la liste" promptTitle="Sélectionnez la catégorie" sqref="G9:G22" xr:uid="{B725B2EE-7446-4C7C-90B5-79AC42E2C689}">
      <formula1>Action_de_formation1</formula1>
    </dataValidation>
    <dataValidation type="list" errorStyle="information" allowBlank="1" showInputMessage="1" showErrorMessage="1" sqref="R9:S22 BJ9:BJ22 BG9:BG22" xr:uid="{7C5433AC-E0F6-4946-AFF8-E178A13FD86F}">
      <formula1>"-,oui,non"</formula1>
    </dataValidation>
    <dataValidation errorStyle="information" allowBlank="1" showInputMessage="1" showErrorMessage="1" sqref="T9:T22" xr:uid="{DE1490E1-D758-4110-9814-D75782373A82}"/>
    <dataValidation type="list" allowBlank="1" showInputMessage="1" showErrorMessage="1" sqref="AF9:AF22" xr:uid="{9E54FDD7-5BF3-44A9-894F-86B0643971B3}">
      <formula1>"Sélectionnez , Plan de développement des compétences, PDC / Pro A ,Pro A, Contrat de professionnalisation, Contrat d'apprentissage"</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errorStyle="information" allowBlank="1" showInputMessage="1" showErrorMessage="1" xr:uid="{45256BB5-BDD2-4259-A344-7BC8D77A31BA}">
          <x14:formula1>
            <xm:f>Feuil3!$H$12:$H$15</xm:f>
          </x14:formula1>
          <xm:sqref>BI9:BI22</xm:sqref>
        </x14:dataValidation>
        <x14:dataValidation type="list" allowBlank="1" showInputMessage="1" showErrorMessage="1" xr:uid="{37DF80FF-DECD-4C15-B8DB-FAD61B8D3019}">
          <x14:formula1>
            <xm:f>Feuil3!$A$1:$A$3</xm:f>
          </x14:formula1>
          <xm:sqref>E9:E22</xm:sqref>
        </x14:dataValidation>
        <x14:dataValidation type="list" errorStyle="information" allowBlank="1" showInputMessage="1" showErrorMessage="1" xr:uid="{DB2540E1-F236-46EC-9847-14BDB2D01E3C}">
          <x14:formula1>
            <xm:f>Feuil3!$A$14:$A$17</xm:f>
          </x14:formula1>
          <xm:sqref>P9:P22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3353-DF95-43EC-BBBC-A8F52B2AF909}">
  <dimension ref="A1:KS45"/>
  <sheetViews>
    <sheetView showGridLines="0" zoomScale="82" zoomScaleNormal="82" workbookViewId="0">
      <selection activeCell="M12" sqref="M12"/>
    </sheetView>
  </sheetViews>
  <sheetFormatPr baseColWidth="10" defaultColWidth="0" defaultRowHeight="16.5" x14ac:dyDescent="0.3"/>
  <cols>
    <col min="1" max="1" width="7.28515625" style="3" customWidth="1"/>
    <col min="2" max="2" width="7" style="3" customWidth="1"/>
    <col min="3" max="3" width="11.5703125" style="3" customWidth="1"/>
    <col min="4" max="4" width="24.28515625" style="7" customWidth="1"/>
    <col min="5" max="5" width="23.7109375" style="7" customWidth="1"/>
    <col min="6" max="6" width="18.7109375" style="7" customWidth="1"/>
    <col min="7" max="7" width="17.7109375" style="7" customWidth="1"/>
    <col min="8" max="8" width="21" style="7" customWidth="1"/>
    <col min="9" max="9" width="13.85546875" style="7" customWidth="1"/>
    <col min="10" max="10" width="13.140625" style="7" customWidth="1"/>
    <col min="11" max="11" width="11.7109375" style="7" customWidth="1"/>
    <col min="12" max="12" width="13" style="7" customWidth="1"/>
    <col min="13" max="13" width="16.28515625" style="7" customWidth="1"/>
    <col min="14" max="14" width="11.5703125" style="7" customWidth="1"/>
    <col min="15" max="15" width="14.85546875" style="7" customWidth="1"/>
    <col min="16" max="17" width="11.7109375" style="7" customWidth="1"/>
    <col min="18" max="18" width="16.5703125" style="7" customWidth="1"/>
    <col min="19" max="19" width="11.7109375" style="7" customWidth="1"/>
    <col min="20" max="20" width="4.7109375" style="7" customWidth="1"/>
    <col min="21" max="22" width="11.7109375" style="7" customWidth="1"/>
    <col min="23" max="23" width="12.7109375" style="7" customWidth="1"/>
    <col min="24" max="24" width="14" style="7" customWidth="1"/>
    <col min="25" max="25" width="12.85546875" style="3" customWidth="1"/>
    <col min="26" max="27" width="0.85546875" style="7" hidden="1" customWidth="1"/>
    <col min="28" max="28" width="6.85546875" style="3" hidden="1" customWidth="1"/>
    <col min="29" max="29" width="8.28515625" style="3" hidden="1" customWidth="1"/>
    <col min="30" max="30" width="25.28515625" style="3" hidden="1" customWidth="1"/>
    <col min="31" max="31" width="12.85546875" style="3" hidden="1" customWidth="1"/>
    <col min="32" max="32" width="16.140625" style="3" hidden="1" customWidth="1"/>
    <col min="33" max="41" width="13.7109375" style="7" hidden="1" customWidth="1"/>
    <col min="42" max="42" width="13.28515625" style="7" hidden="1" customWidth="1"/>
    <col min="43" max="43" width="18.5703125" style="7" hidden="1" customWidth="1"/>
    <col min="44" max="45" width="13.7109375" style="7" hidden="1" customWidth="1"/>
    <col min="46" max="46" width="20.42578125" style="7" hidden="1" customWidth="1"/>
    <col min="47" max="47" width="4.85546875" style="10" hidden="1" customWidth="1"/>
    <col min="48" max="48" width="5.7109375" style="10" hidden="1" customWidth="1"/>
    <col min="49" max="50" width="8.85546875" style="7" hidden="1" customWidth="1"/>
    <col min="51" max="51" width="24" style="7" hidden="1" customWidth="1"/>
    <col min="52" max="52" width="17.7109375" style="7" hidden="1" customWidth="1"/>
    <col min="53" max="54" width="8.85546875" style="7" hidden="1" customWidth="1"/>
    <col min="55" max="55" width="11.7109375" style="7" hidden="1" customWidth="1"/>
    <col min="56" max="56" width="17.140625" style="7" hidden="1" customWidth="1"/>
    <col min="57" max="57" width="8.85546875" style="11" hidden="1" customWidth="1"/>
    <col min="58" max="58" width="11.85546875" style="11" customWidth="1"/>
    <col min="59" max="59" width="12.140625" style="11" customWidth="1"/>
    <col min="60" max="60" width="23" style="11" customWidth="1"/>
    <col min="61" max="61" width="21.42578125" style="12" customWidth="1"/>
    <col min="62" max="63" width="13.85546875" style="11" customWidth="1"/>
    <col min="64" max="64" width="28.7109375" style="11" customWidth="1"/>
    <col min="65" max="67" width="8.85546875" style="7" customWidth="1"/>
    <col min="68" max="305" width="0" style="7" hidden="1" customWidth="1"/>
    <col min="306" max="16384" width="8.85546875" style="7" hidden="1"/>
  </cols>
  <sheetData>
    <row r="1" spans="1:64" s="2" customFormat="1" ht="57" customHeight="1" x14ac:dyDescent="0.25">
      <c r="A1" s="410" t="s">
        <v>196</v>
      </c>
      <c r="B1" s="410"/>
      <c r="C1" s="410"/>
      <c r="D1" s="410"/>
      <c r="E1" s="410"/>
      <c r="F1" s="410"/>
      <c r="G1" s="410"/>
      <c r="H1" s="410"/>
      <c r="I1" s="410"/>
      <c r="J1" s="410"/>
      <c r="Y1" s="3"/>
      <c r="AB1" s="3"/>
      <c r="AC1" s="3"/>
      <c r="AD1" s="3"/>
      <c r="AE1" s="3"/>
      <c r="AF1" s="3"/>
      <c r="AU1" s="4"/>
      <c r="AV1" s="4"/>
      <c r="BE1" s="5"/>
      <c r="BF1" s="5"/>
      <c r="BG1" s="5"/>
      <c r="BH1" s="5"/>
      <c r="BI1" s="6"/>
      <c r="BJ1" s="5"/>
      <c r="BK1" s="5"/>
      <c r="BL1" s="5"/>
    </row>
    <row r="2" spans="1:64" s="2" customFormat="1" ht="28.5" customHeight="1" x14ac:dyDescent="0.25">
      <c r="A2" s="1"/>
      <c r="B2" s="1"/>
      <c r="C2" s="1"/>
      <c r="Y2" s="3"/>
      <c r="AB2" s="3"/>
      <c r="AC2" s="3"/>
      <c r="AD2" s="3"/>
      <c r="AE2" s="3"/>
      <c r="AF2" s="3"/>
      <c r="AU2" s="4"/>
      <c r="AV2" s="4"/>
      <c r="BE2" s="5"/>
      <c r="BF2" s="5"/>
      <c r="BG2" s="5"/>
      <c r="BH2" s="5"/>
      <c r="BI2" s="6"/>
      <c r="BJ2" s="5"/>
      <c r="BK2" s="5"/>
      <c r="BL2" s="5"/>
    </row>
    <row r="3" spans="1:64" ht="26.25" customHeight="1" x14ac:dyDescent="0.3">
      <c r="A3" s="411" t="s">
        <v>68</v>
      </c>
      <c r="B3" s="412"/>
      <c r="C3" s="413"/>
      <c r="D3" s="414"/>
      <c r="E3" s="415"/>
      <c r="F3" s="415"/>
      <c r="G3" s="168"/>
      <c r="H3" s="152"/>
      <c r="I3" s="152"/>
      <c r="J3" s="152"/>
      <c r="K3" s="152"/>
      <c r="L3" s="152"/>
      <c r="M3" s="152"/>
      <c r="N3" s="152"/>
      <c r="O3" s="152"/>
      <c r="T3" s="349"/>
      <c r="U3" s="349"/>
      <c r="V3" s="349"/>
      <c r="W3" s="349"/>
      <c r="X3" s="349"/>
      <c r="Y3" s="349"/>
      <c r="Z3" s="8"/>
      <c r="AA3" s="8"/>
      <c r="AB3" s="374" t="s">
        <v>0</v>
      </c>
      <c r="AC3" s="374"/>
      <c r="AD3" s="374"/>
      <c r="AE3" s="374"/>
      <c r="AF3" s="9"/>
      <c r="AG3" s="375" t="str">
        <f>REPT(H3,1)</f>
        <v/>
      </c>
      <c r="AH3" s="375"/>
      <c r="AI3" s="375"/>
      <c r="AJ3" s="375"/>
      <c r="AK3" s="375"/>
      <c r="AL3" s="375"/>
      <c r="AM3" s="375"/>
      <c r="AN3" s="375"/>
      <c r="AO3" s="375"/>
      <c r="AP3" s="375"/>
      <c r="AQ3" s="375"/>
      <c r="AR3" s="375"/>
      <c r="AS3" s="375"/>
      <c r="AT3" s="375"/>
    </row>
    <row r="4" spans="1:64" ht="12.6" customHeight="1" thickBot="1" x14ac:dyDescent="0.35">
      <c r="A4" s="13"/>
    </row>
    <row r="5" spans="1:64" s="16" customFormat="1" ht="50.25" customHeight="1" thickBot="1" x14ac:dyDescent="0.3">
      <c r="A5" s="360" t="s">
        <v>138</v>
      </c>
      <c r="B5" s="361"/>
      <c r="C5" s="361"/>
      <c r="D5" s="361"/>
      <c r="E5" s="361"/>
      <c r="F5" s="361"/>
      <c r="G5" s="361"/>
      <c r="H5" s="361"/>
      <c r="I5" s="361"/>
      <c r="J5" s="361"/>
      <c r="K5" s="361"/>
      <c r="L5" s="362"/>
      <c r="M5" s="165" t="s">
        <v>2</v>
      </c>
      <c r="N5" s="363" t="s">
        <v>3</v>
      </c>
      <c r="O5" s="361"/>
      <c r="P5" s="361"/>
      <c r="Q5" s="361"/>
      <c r="R5" s="361"/>
      <c r="S5" s="364"/>
      <c r="T5" s="14"/>
      <c r="U5" s="360" t="s">
        <v>4</v>
      </c>
      <c r="V5" s="361"/>
      <c r="W5" s="361"/>
      <c r="X5" s="361"/>
      <c r="Y5" s="364"/>
      <c r="Z5" s="14"/>
      <c r="AA5" s="14"/>
      <c r="AB5" s="365" t="s">
        <v>1</v>
      </c>
      <c r="AC5" s="366"/>
      <c r="AD5" s="366"/>
      <c r="AE5" s="366"/>
      <c r="AF5" s="367"/>
      <c r="AG5" s="368" t="s">
        <v>5</v>
      </c>
      <c r="AH5" s="368"/>
      <c r="AI5" s="368"/>
      <c r="AJ5" s="368"/>
      <c r="AK5" s="368"/>
      <c r="AL5" s="368"/>
      <c r="AM5" s="368"/>
      <c r="AN5" s="368"/>
      <c r="AO5" s="368"/>
      <c r="AP5" s="368"/>
      <c r="AQ5" s="368"/>
      <c r="AR5" s="368"/>
      <c r="AS5" s="368"/>
      <c r="AT5" s="369"/>
      <c r="AU5" s="15"/>
      <c r="AV5" s="15"/>
      <c r="AW5" s="370" t="s">
        <v>6</v>
      </c>
      <c r="AX5" s="371"/>
      <c r="AY5" s="371"/>
      <c r="AZ5" s="371"/>
      <c r="BA5" s="371"/>
      <c r="BB5" s="371"/>
      <c r="BC5" s="371"/>
      <c r="BD5" s="372"/>
      <c r="BE5" s="12"/>
      <c r="BF5" s="12"/>
      <c r="BG5" s="390" t="s">
        <v>120</v>
      </c>
      <c r="BH5" s="391"/>
      <c r="BI5" s="391"/>
      <c r="BJ5" s="391"/>
      <c r="BK5" s="391"/>
      <c r="BL5" s="392"/>
    </row>
    <row r="6" spans="1:64" ht="12.75" customHeight="1" thickBot="1" x14ac:dyDescent="0.35">
      <c r="A6" s="246"/>
      <c r="B6" s="220" t="s">
        <v>90</v>
      </c>
      <c r="C6" s="220"/>
      <c r="D6" s="220"/>
      <c r="E6" s="218"/>
      <c r="F6" s="220"/>
      <c r="G6" s="220"/>
      <c r="H6" s="218"/>
      <c r="I6" s="355" t="s">
        <v>11</v>
      </c>
      <c r="J6" s="356"/>
      <c r="K6" s="220"/>
      <c r="L6" s="220"/>
      <c r="M6" s="220"/>
      <c r="N6" s="220"/>
      <c r="O6" s="220"/>
      <c r="P6" s="220"/>
      <c r="Q6" s="220"/>
      <c r="R6" s="222"/>
      <c r="S6" s="224"/>
      <c r="T6" s="393"/>
      <c r="U6" s="225"/>
      <c r="V6" s="227"/>
      <c r="W6" s="227"/>
      <c r="X6" s="247"/>
      <c r="Y6" s="229"/>
      <c r="Z6" s="394"/>
      <c r="AA6" s="231"/>
      <c r="AB6" s="395" t="s">
        <v>7</v>
      </c>
      <c r="AC6" s="398" t="s">
        <v>8</v>
      </c>
      <c r="AD6" s="401" t="s">
        <v>9</v>
      </c>
      <c r="AE6" s="404" t="s">
        <v>14</v>
      </c>
      <c r="AF6" s="232"/>
      <c r="AG6" s="357" t="s">
        <v>15</v>
      </c>
      <c r="AH6" s="358"/>
      <c r="AI6" s="358"/>
      <c r="AJ6" s="358"/>
      <c r="AK6" s="358"/>
      <c r="AL6" s="358"/>
      <c r="AM6" s="358"/>
      <c r="AN6" s="358"/>
      <c r="AO6" s="358"/>
      <c r="AP6" s="359"/>
      <c r="AQ6" s="407" t="s">
        <v>16</v>
      </c>
      <c r="AR6" s="379" t="s">
        <v>17</v>
      </c>
      <c r="AS6" s="382" t="s">
        <v>18</v>
      </c>
      <c r="AT6" s="385" t="s">
        <v>19</v>
      </c>
      <c r="AU6" s="233"/>
      <c r="AV6" s="233"/>
      <c r="AW6" s="234"/>
      <c r="AX6" s="235"/>
      <c r="AY6" s="236"/>
      <c r="AZ6" s="235"/>
      <c r="BA6" s="235"/>
      <c r="BB6" s="235"/>
      <c r="BC6" s="235"/>
      <c r="BD6" s="235"/>
      <c r="BE6" s="237"/>
      <c r="BF6" s="238"/>
      <c r="BG6" s="225"/>
      <c r="BH6" s="227"/>
      <c r="BI6" s="227"/>
      <c r="BJ6" s="227"/>
      <c r="BK6" s="227"/>
      <c r="BL6" s="227"/>
    </row>
    <row r="7" spans="1:64" s="25" customFormat="1" ht="63.6" customHeight="1" x14ac:dyDescent="0.25">
      <c r="A7" s="244" t="s">
        <v>7</v>
      </c>
      <c r="B7" s="208" t="s">
        <v>123</v>
      </c>
      <c r="C7" s="208" t="s">
        <v>20</v>
      </c>
      <c r="D7" s="208" t="s">
        <v>124</v>
      </c>
      <c r="E7" s="210" t="s">
        <v>125</v>
      </c>
      <c r="F7" s="208" t="s">
        <v>83</v>
      </c>
      <c r="G7" s="208" t="s">
        <v>10</v>
      </c>
      <c r="H7" s="208" t="s">
        <v>126</v>
      </c>
      <c r="I7" s="241" t="s">
        <v>21</v>
      </c>
      <c r="J7" s="242" t="s">
        <v>22</v>
      </c>
      <c r="K7" s="208" t="s">
        <v>92</v>
      </c>
      <c r="L7" s="208" t="s">
        <v>80</v>
      </c>
      <c r="M7" s="208" t="s">
        <v>127</v>
      </c>
      <c r="N7" s="208" t="s">
        <v>207</v>
      </c>
      <c r="O7" s="208" t="s">
        <v>208</v>
      </c>
      <c r="P7" s="208" t="s">
        <v>129</v>
      </c>
      <c r="Q7" s="208" t="s">
        <v>130</v>
      </c>
      <c r="R7" s="211" t="s">
        <v>91</v>
      </c>
      <c r="S7" s="223" t="s">
        <v>131</v>
      </c>
      <c r="T7" s="393"/>
      <c r="U7" s="212" t="s">
        <v>12</v>
      </c>
      <c r="V7" s="207" t="s">
        <v>13</v>
      </c>
      <c r="W7" s="207" t="s">
        <v>132</v>
      </c>
      <c r="X7" s="240" t="s">
        <v>133</v>
      </c>
      <c r="Y7" s="213" t="s">
        <v>121</v>
      </c>
      <c r="Z7" s="394"/>
      <c r="AA7" s="17"/>
      <c r="AB7" s="396"/>
      <c r="AC7" s="399"/>
      <c r="AD7" s="402"/>
      <c r="AE7" s="405"/>
      <c r="AF7" s="18" t="s">
        <v>23</v>
      </c>
      <c r="AG7" s="19" t="s">
        <v>24</v>
      </c>
      <c r="AH7" s="20" t="s">
        <v>25</v>
      </c>
      <c r="AI7" s="21" t="s">
        <v>26</v>
      </c>
      <c r="AJ7" s="22" t="s">
        <v>27</v>
      </c>
      <c r="AK7" s="22" t="s">
        <v>28</v>
      </c>
      <c r="AL7" s="22" t="s">
        <v>29</v>
      </c>
      <c r="AM7" s="22" t="s">
        <v>30</v>
      </c>
      <c r="AN7" s="22" t="s">
        <v>31</v>
      </c>
      <c r="AO7" s="22" t="s">
        <v>32</v>
      </c>
      <c r="AP7" s="23" t="s">
        <v>33</v>
      </c>
      <c r="AQ7" s="408"/>
      <c r="AR7" s="380"/>
      <c r="AS7" s="383"/>
      <c r="AT7" s="386"/>
      <c r="AU7" s="24"/>
      <c r="AV7" s="24"/>
      <c r="BE7" s="26"/>
      <c r="BF7" s="26"/>
      <c r="BG7" s="212" t="s">
        <v>122</v>
      </c>
      <c r="BH7" s="207" t="s">
        <v>118</v>
      </c>
      <c r="BI7" s="207" t="s">
        <v>108</v>
      </c>
      <c r="BJ7" s="207" t="s">
        <v>109</v>
      </c>
      <c r="BK7" s="207" t="s">
        <v>110</v>
      </c>
      <c r="BL7" s="207" t="s">
        <v>117</v>
      </c>
    </row>
    <row r="8" spans="1:64" s="25" customFormat="1" ht="14.45" customHeight="1" thickBot="1" x14ac:dyDescent="0.3">
      <c r="A8" s="245"/>
      <c r="B8" s="221"/>
      <c r="C8" s="221"/>
      <c r="D8" s="221"/>
      <c r="E8" s="219"/>
      <c r="F8" s="388" t="s">
        <v>84</v>
      </c>
      <c r="G8" s="389"/>
      <c r="H8" s="221"/>
      <c r="I8" s="219"/>
      <c r="J8" s="209"/>
      <c r="K8" s="221"/>
      <c r="L8" s="221"/>
      <c r="M8" s="221"/>
      <c r="N8" s="243"/>
      <c r="O8" s="350" t="s">
        <v>34</v>
      </c>
      <c r="P8" s="350"/>
      <c r="Q8" s="350"/>
      <c r="R8" s="350"/>
      <c r="S8" s="351"/>
      <c r="T8" s="393"/>
      <c r="U8" s="226"/>
      <c r="V8" s="228"/>
      <c r="W8" s="228"/>
      <c r="X8" s="239"/>
      <c r="Y8" s="230"/>
      <c r="Z8" s="394"/>
      <c r="AA8" s="17"/>
      <c r="AB8" s="397"/>
      <c r="AC8" s="400"/>
      <c r="AD8" s="403"/>
      <c r="AE8" s="406"/>
      <c r="AF8" s="27"/>
      <c r="AG8" s="28"/>
      <c r="AH8" s="29"/>
      <c r="AI8" s="30"/>
      <c r="AJ8" s="31"/>
      <c r="AK8" s="31"/>
      <c r="AL8" s="31"/>
      <c r="AM8" s="31"/>
      <c r="AN8" s="31"/>
      <c r="AO8" s="31"/>
      <c r="AP8" s="32"/>
      <c r="AQ8" s="409"/>
      <c r="AR8" s="381"/>
      <c r="AS8" s="384"/>
      <c r="AT8" s="387"/>
      <c r="AU8" s="24"/>
      <c r="AV8" s="24"/>
      <c r="BE8" s="26"/>
      <c r="BF8" s="26"/>
      <c r="BG8" s="226"/>
      <c r="BH8" s="228"/>
      <c r="BI8" s="228"/>
      <c r="BJ8" s="228"/>
      <c r="BK8" s="228"/>
      <c r="BL8" s="228"/>
    </row>
    <row r="9" spans="1:64" ht="30" customHeight="1" thickTop="1" thickBot="1" x14ac:dyDescent="0.35">
      <c r="A9" s="189">
        <v>1</v>
      </c>
      <c r="B9" s="190"/>
      <c r="C9" s="191"/>
      <c r="D9" s="191" t="s">
        <v>193</v>
      </c>
      <c r="E9" s="46" t="s">
        <v>37</v>
      </c>
      <c r="F9" s="192" t="s">
        <v>107</v>
      </c>
      <c r="G9" s="193" t="s">
        <v>38</v>
      </c>
      <c r="H9" s="194"/>
      <c r="I9" s="191"/>
      <c r="J9" s="191"/>
      <c r="K9" s="195"/>
      <c r="L9" s="191"/>
      <c r="M9" s="191"/>
      <c r="N9" s="179"/>
      <c r="O9" s="186"/>
      <c r="P9" s="187" t="s">
        <v>40</v>
      </c>
      <c r="Q9" s="187"/>
      <c r="R9" s="187" t="s">
        <v>39</v>
      </c>
      <c r="S9" s="188" t="s">
        <v>39</v>
      </c>
      <c r="T9" s="33"/>
      <c r="U9" s="78">
        <v>0</v>
      </c>
      <c r="V9" s="79">
        <v>0</v>
      </c>
      <c r="W9" s="80">
        <v>0</v>
      </c>
      <c r="X9" s="196"/>
      <c r="Y9" s="81">
        <f>U9+V9+W9-X9</f>
        <v>0</v>
      </c>
      <c r="Z9" s="34"/>
      <c r="AA9" s="35"/>
      <c r="AB9" s="47">
        <v>2</v>
      </c>
      <c r="AC9" s="44" t="str">
        <f t="shared" ref="AC9:AC22" si="0">REPT(B9,1)</f>
        <v/>
      </c>
      <c r="AD9" s="44" t="str">
        <f t="shared" ref="AD9:AD22" si="1">REPT(D9,1)</f>
        <v>gestion RH</v>
      </c>
      <c r="AE9" s="48">
        <f t="shared" ref="AE9:AE22" si="2">SUM(Y9)</f>
        <v>0</v>
      </c>
      <c r="AF9" s="49" t="s">
        <v>41</v>
      </c>
      <c r="AG9" s="50">
        <v>0</v>
      </c>
      <c r="AH9" s="51">
        <v>0</v>
      </c>
      <c r="AI9" s="52">
        <v>0</v>
      </c>
      <c r="AJ9" s="53">
        <v>0</v>
      </c>
      <c r="AK9" s="54">
        <v>0</v>
      </c>
      <c r="AL9" s="53">
        <v>0</v>
      </c>
      <c r="AM9" s="52">
        <v>0</v>
      </c>
      <c r="AN9" s="54">
        <v>0</v>
      </c>
      <c r="AO9" s="54">
        <v>0</v>
      </c>
      <c r="AP9" s="55">
        <v>0</v>
      </c>
      <c r="AQ9" s="56">
        <f t="shared" ref="AQ9:AQ22" si="3">SUM(AI9:AP9)</f>
        <v>0</v>
      </c>
      <c r="AR9" s="42">
        <f t="shared" ref="AR9:AR23" si="4">SUM(AE9-AG9-AH9-AQ9)</f>
        <v>0</v>
      </c>
      <c r="AS9" s="43">
        <f t="shared" ref="AS9:AS23" si="5">SUM(AG9+AH9+AQ9+AR9)</f>
        <v>0</v>
      </c>
      <c r="AT9" s="57"/>
      <c r="AW9" s="352" t="s">
        <v>43</v>
      </c>
      <c r="AX9" s="353"/>
      <c r="AY9" s="354"/>
      <c r="AZ9" s="58">
        <v>0</v>
      </c>
      <c r="BG9" s="214" t="s">
        <v>39</v>
      </c>
      <c r="BH9" s="216"/>
      <c r="BI9" s="215" t="s">
        <v>40</v>
      </c>
      <c r="BJ9" s="215" t="s">
        <v>39</v>
      </c>
      <c r="BK9" s="216"/>
      <c r="BL9" s="216"/>
    </row>
    <row r="10" spans="1:64" ht="30" customHeight="1" thickBot="1" x14ac:dyDescent="0.35">
      <c r="A10" s="169">
        <v>2</v>
      </c>
      <c r="B10" s="170"/>
      <c r="C10" s="45"/>
      <c r="D10" s="45" t="s">
        <v>194</v>
      </c>
      <c r="E10" s="46" t="s">
        <v>37</v>
      </c>
      <c r="F10" s="192" t="s">
        <v>107</v>
      </c>
      <c r="G10" s="177" t="s">
        <v>38</v>
      </c>
      <c r="H10" s="173"/>
      <c r="I10" s="45"/>
      <c r="J10" s="45"/>
      <c r="K10" s="166"/>
      <c r="L10" s="45"/>
      <c r="M10" s="45"/>
      <c r="N10" s="46"/>
      <c r="O10" s="180"/>
      <c r="P10" s="181" t="s">
        <v>40</v>
      </c>
      <c r="Q10" s="181"/>
      <c r="R10" s="181" t="s">
        <v>39</v>
      </c>
      <c r="S10" s="182" t="s">
        <v>39</v>
      </c>
      <c r="T10" s="33"/>
      <c r="U10" s="78">
        <v>0</v>
      </c>
      <c r="V10" s="79">
        <v>0</v>
      </c>
      <c r="W10" s="80">
        <v>0</v>
      </c>
      <c r="X10" s="197"/>
      <c r="Y10" s="81">
        <f t="shared" ref="Y10:Y22" si="6">U10+V10+W10-X10</f>
        <v>0</v>
      </c>
      <c r="Z10" s="34"/>
      <c r="AA10" s="35"/>
      <c r="AB10" s="47">
        <v>3</v>
      </c>
      <c r="AC10" s="44" t="str">
        <f t="shared" si="0"/>
        <v/>
      </c>
      <c r="AD10" s="44" t="str">
        <f t="shared" si="1"/>
        <v>securité</v>
      </c>
      <c r="AE10" s="48">
        <f t="shared" si="2"/>
        <v>0</v>
      </c>
      <c r="AF10" s="49" t="s">
        <v>41</v>
      </c>
      <c r="AG10" s="50">
        <v>0</v>
      </c>
      <c r="AH10" s="59">
        <v>0</v>
      </c>
      <c r="AI10" s="54">
        <v>0</v>
      </c>
      <c r="AJ10" s="53">
        <v>0</v>
      </c>
      <c r="AK10" s="54">
        <v>0</v>
      </c>
      <c r="AL10" s="53">
        <v>0</v>
      </c>
      <c r="AM10" s="52">
        <v>0</v>
      </c>
      <c r="AN10" s="54">
        <v>0</v>
      </c>
      <c r="AO10" s="54">
        <v>0</v>
      </c>
      <c r="AP10" s="55">
        <v>0</v>
      </c>
      <c r="AQ10" s="56">
        <f t="shared" si="3"/>
        <v>0</v>
      </c>
      <c r="AR10" s="42">
        <f t="shared" si="4"/>
        <v>0</v>
      </c>
      <c r="AS10" s="43">
        <f t="shared" si="5"/>
        <v>0</v>
      </c>
      <c r="AT10" s="57"/>
      <c r="AW10" s="328" t="s">
        <v>44</v>
      </c>
      <c r="AX10" s="329"/>
      <c r="AY10" s="330"/>
      <c r="AZ10" s="60">
        <v>0</v>
      </c>
      <c r="BA10" s="331" t="s">
        <v>45</v>
      </c>
      <c r="BB10" s="331"/>
      <c r="BC10" s="331"/>
      <c r="BD10" s="331"/>
      <c r="BG10" s="214" t="s">
        <v>39</v>
      </c>
      <c r="BH10" s="216"/>
      <c r="BI10" s="215" t="s">
        <v>40</v>
      </c>
      <c r="BJ10" s="215" t="s">
        <v>39</v>
      </c>
      <c r="BK10" s="216"/>
      <c r="BL10" s="216"/>
    </row>
    <row r="11" spans="1:64" ht="93.75" customHeight="1" thickBot="1" x14ac:dyDescent="0.35">
      <c r="A11" s="169">
        <v>3</v>
      </c>
      <c r="B11" s="170"/>
      <c r="C11" s="45" t="s">
        <v>213</v>
      </c>
      <c r="D11" s="301" t="s">
        <v>214</v>
      </c>
      <c r="E11" s="46" t="s">
        <v>37</v>
      </c>
      <c r="F11" s="192" t="s">
        <v>107</v>
      </c>
      <c r="G11" s="177" t="s">
        <v>38</v>
      </c>
      <c r="H11" s="173" t="s">
        <v>212</v>
      </c>
      <c r="I11" s="300">
        <v>45979</v>
      </c>
      <c r="J11" s="300">
        <v>45981</v>
      </c>
      <c r="K11" s="166">
        <v>14</v>
      </c>
      <c r="L11" s="45" t="s">
        <v>205</v>
      </c>
      <c r="M11" s="45" t="s">
        <v>206</v>
      </c>
      <c r="N11" s="46">
        <v>8</v>
      </c>
      <c r="O11" s="180" t="s">
        <v>211</v>
      </c>
      <c r="P11" s="181" t="s">
        <v>40</v>
      </c>
      <c r="Q11" s="181" t="s">
        <v>209</v>
      </c>
      <c r="R11" s="181" t="s">
        <v>39</v>
      </c>
      <c r="S11" s="182" t="s">
        <v>39</v>
      </c>
      <c r="T11" s="33"/>
      <c r="U11" s="78">
        <v>0</v>
      </c>
      <c r="V11" s="79">
        <v>0</v>
      </c>
      <c r="W11" s="80">
        <v>0</v>
      </c>
      <c r="X11" s="197"/>
      <c r="Y11" s="81">
        <f t="shared" si="6"/>
        <v>0</v>
      </c>
      <c r="Z11" s="34"/>
      <c r="AA11" s="35"/>
      <c r="AB11" s="47">
        <v>4</v>
      </c>
      <c r="AC11" s="44" t="str">
        <f t="shared" si="0"/>
        <v/>
      </c>
      <c r="AD11" s="44" t="str">
        <f t="shared" si="1"/>
        <v>SEMINAIRE : Realisation d'une fresque QVT</v>
      </c>
      <c r="AE11" s="48">
        <f t="shared" si="2"/>
        <v>0</v>
      </c>
      <c r="AF11" s="49" t="s">
        <v>41</v>
      </c>
      <c r="AG11" s="50">
        <v>0</v>
      </c>
      <c r="AH11" s="51">
        <v>0</v>
      </c>
      <c r="AI11" s="52">
        <v>0</v>
      </c>
      <c r="AJ11" s="53">
        <v>0</v>
      </c>
      <c r="AK11" s="54">
        <v>0</v>
      </c>
      <c r="AL11" s="53">
        <v>0</v>
      </c>
      <c r="AM11" s="52">
        <v>0</v>
      </c>
      <c r="AN11" s="54">
        <v>0</v>
      </c>
      <c r="AO11" s="54">
        <v>0</v>
      </c>
      <c r="AP11" s="55">
        <v>0</v>
      </c>
      <c r="AQ11" s="56">
        <f t="shared" si="3"/>
        <v>0</v>
      </c>
      <c r="AR11" s="42">
        <f t="shared" si="4"/>
        <v>0</v>
      </c>
      <c r="AS11" s="43">
        <f t="shared" si="5"/>
        <v>0</v>
      </c>
      <c r="AT11" s="57"/>
      <c r="AW11" s="332" t="s">
        <v>47</v>
      </c>
      <c r="AX11" s="333"/>
      <c r="AY11" s="334"/>
      <c r="AZ11" s="61">
        <v>0</v>
      </c>
      <c r="BA11" s="331" t="s">
        <v>48</v>
      </c>
      <c r="BB11" s="331"/>
      <c r="BC11" s="331"/>
      <c r="BD11" s="331"/>
      <c r="BG11" s="214" t="s">
        <v>39</v>
      </c>
      <c r="BH11" s="216"/>
      <c r="BI11" s="215" t="s">
        <v>40</v>
      </c>
      <c r="BJ11" s="215" t="s">
        <v>39</v>
      </c>
      <c r="BK11" s="216"/>
      <c r="BL11" s="216"/>
    </row>
    <row r="12" spans="1:64" ht="30" customHeight="1" thickBot="1" x14ac:dyDescent="0.35">
      <c r="A12" s="169">
        <v>4</v>
      </c>
      <c r="B12" s="170"/>
      <c r="C12" s="45"/>
      <c r="D12" s="45"/>
      <c r="E12" s="46" t="s">
        <v>37</v>
      </c>
      <c r="F12" s="192" t="s">
        <v>107</v>
      </c>
      <c r="G12" s="177" t="s">
        <v>38</v>
      </c>
      <c r="H12" s="173"/>
      <c r="I12" s="45"/>
      <c r="J12" s="45"/>
      <c r="K12" s="166"/>
      <c r="L12" s="45"/>
      <c r="M12" s="45"/>
      <c r="N12" s="46"/>
      <c r="O12" s="180"/>
      <c r="P12" s="181" t="s">
        <v>40</v>
      </c>
      <c r="Q12" s="181"/>
      <c r="R12" s="181" t="s">
        <v>39</v>
      </c>
      <c r="S12" s="182" t="s">
        <v>39</v>
      </c>
      <c r="T12" s="33"/>
      <c r="U12" s="78">
        <v>0</v>
      </c>
      <c r="V12" s="79">
        <v>0</v>
      </c>
      <c r="W12" s="80">
        <v>0</v>
      </c>
      <c r="X12" s="197"/>
      <c r="Y12" s="81">
        <f t="shared" si="6"/>
        <v>0</v>
      </c>
      <c r="Z12" s="34"/>
      <c r="AA12" s="35"/>
      <c r="AB12" s="65">
        <v>5</v>
      </c>
      <c r="AC12" s="62" t="str">
        <f t="shared" si="0"/>
        <v/>
      </c>
      <c r="AD12" s="62" t="str">
        <f t="shared" si="1"/>
        <v/>
      </c>
      <c r="AE12" s="66">
        <f t="shared" si="2"/>
        <v>0</v>
      </c>
      <c r="AF12" s="49" t="s">
        <v>41</v>
      </c>
      <c r="AG12" s="67">
        <v>0</v>
      </c>
      <c r="AH12" s="68">
        <v>0</v>
      </c>
      <c r="AI12" s="69">
        <v>0</v>
      </c>
      <c r="AJ12" s="70">
        <v>0</v>
      </c>
      <c r="AK12" s="71">
        <v>0</v>
      </c>
      <c r="AL12" s="70">
        <v>0</v>
      </c>
      <c r="AM12" s="69">
        <v>0</v>
      </c>
      <c r="AN12" s="71">
        <v>0</v>
      </c>
      <c r="AO12" s="71">
        <v>0</v>
      </c>
      <c r="AP12" s="72">
        <v>0</v>
      </c>
      <c r="AQ12" s="73">
        <f t="shared" si="3"/>
        <v>0</v>
      </c>
      <c r="AR12" s="42">
        <f t="shared" si="4"/>
        <v>0</v>
      </c>
      <c r="AS12" s="43">
        <f t="shared" si="5"/>
        <v>0</v>
      </c>
      <c r="AT12" s="74"/>
      <c r="AW12" s="335" t="s">
        <v>50</v>
      </c>
      <c r="AX12" s="336"/>
      <c r="AY12" s="337"/>
      <c r="AZ12" s="75">
        <v>0</v>
      </c>
      <c r="BA12" s="76"/>
      <c r="BB12" s="76"/>
      <c r="BC12" s="76"/>
      <c r="BD12" s="76"/>
      <c r="BG12" s="214" t="s">
        <v>39</v>
      </c>
      <c r="BH12" s="216"/>
      <c r="BI12" s="215" t="s">
        <v>40</v>
      </c>
      <c r="BJ12" s="215" t="s">
        <v>39</v>
      </c>
      <c r="BK12" s="216"/>
      <c r="BL12" s="216"/>
    </row>
    <row r="13" spans="1:64" ht="30" customHeight="1" thickBot="1" x14ac:dyDescent="0.35">
      <c r="A13" s="169">
        <v>5</v>
      </c>
      <c r="B13" s="170"/>
      <c r="C13" s="45"/>
      <c r="D13" s="45"/>
      <c r="E13" s="46" t="s">
        <v>37</v>
      </c>
      <c r="F13" s="192" t="s">
        <v>107</v>
      </c>
      <c r="G13" s="177" t="s">
        <v>38</v>
      </c>
      <c r="H13" s="173"/>
      <c r="I13" s="45"/>
      <c r="J13" s="45"/>
      <c r="K13" s="166"/>
      <c r="L13" s="45"/>
      <c r="M13" s="45"/>
      <c r="N13" s="46"/>
      <c r="O13" s="180"/>
      <c r="P13" s="181" t="s">
        <v>40</v>
      </c>
      <c r="Q13" s="181"/>
      <c r="R13" s="181" t="s">
        <v>39</v>
      </c>
      <c r="S13" s="182" t="s">
        <v>39</v>
      </c>
      <c r="T13" s="33"/>
      <c r="U13" s="78">
        <v>0</v>
      </c>
      <c r="V13" s="79">
        <v>0</v>
      </c>
      <c r="W13" s="80">
        <v>0</v>
      </c>
      <c r="X13" s="197"/>
      <c r="Y13" s="81">
        <f t="shared" si="6"/>
        <v>0</v>
      </c>
      <c r="Z13" s="34"/>
      <c r="AA13" s="35"/>
      <c r="AB13" s="82">
        <v>6</v>
      </c>
      <c r="AC13" s="77" t="str">
        <f t="shared" si="0"/>
        <v/>
      </c>
      <c r="AD13" s="77" t="str">
        <f t="shared" si="1"/>
        <v/>
      </c>
      <c r="AE13" s="36">
        <f t="shared" si="2"/>
        <v>0</v>
      </c>
      <c r="AF13" s="49" t="s">
        <v>41</v>
      </c>
      <c r="AG13" s="37">
        <v>0</v>
      </c>
      <c r="AH13" s="38">
        <v>0</v>
      </c>
      <c r="AI13" s="39">
        <v>0</v>
      </c>
      <c r="AJ13" s="83">
        <v>0</v>
      </c>
      <c r="AK13" s="84">
        <v>0</v>
      </c>
      <c r="AL13" s="83">
        <v>0</v>
      </c>
      <c r="AM13" s="85">
        <v>0</v>
      </c>
      <c r="AN13" s="84">
        <v>0</v>
      </c>
      <c r="AO13" s="84">
        <v>0</v>
      </c>
      <c r="AP13" s="86">
        <v>0</v>
      </c>
      <c r="AQ13" s="41">
        <f t="shared" si="3"/>
        <v>0</v>
      </c>
      <c r="AR13" s="42">
        <f t="shared" si="4"/>
        <v>0</v>
      </c>
      <c r="AS13" s="43">
        <f t="shared" si="5"/>
        <v>0</v>
      </c>
      <c r="AT13" s="87"/>
      <c r="AW13" s="338" t="s">
        <v>51</v>
      </c>
      <c r="AX13" s="339"/>
      <c r="AY13" s="340"/>
      <c r="AZ13" s="88">
        <f>SUM(AZ10:AZ11)-AZ12</f>
        <v>0</v>
      </c>
      <c r="BA13" s="76"/>
      <c r="BB13" s="76"/>
      <c r="BC13" s="76"/>
      <c r="BD13" s="76"/>
      <c r="BG13" s="214" t="s">
        <v>39</v>
      </c>
      <c r="BH13" s="216"/>
      <c r="BI13" s="215" t="s">
        <v>40</v>
      </c>
      <c r="BJ13" s="215" t="s">
        <v>39</v>
      </c>
      <c r="BK13" s="216"/>
      <c r="BL13" s="216"/>
    </row>
    <row r="14" spans="1:64" ht="30" customHeight="1" thickBot="1" x14ac:dyDescent="0.35">
      <c r="A14" s="169">
        <v>6</v>
      </c>
      <c r="B14" s="170"/>
      <c r="C14" s="45"/>
      <c r="D14" s="45"/>
      <c r="E14" s="46" t="s">
        <v>37</v>
      </c>
      <c r="F14" s="192" t="s">
        <v>107</v>
      </c>
      <c r="G14" s="177" t="s">
        <v>38</v>
      </c>
      <c r="H14" s="173"/>
      <c r="I14" s="45"/>
      <c r="J14" s="45"/>
      <c r="K14" s="166"/>
      <c r="L14" s="45"/>
      <c r="M14" s="45"/>
      <c r="N14" s="46"/>
      <c r="O14" s="180"/>
      <c r="P14" s="181" t="s">
        <v>40</v>
      </c>
      <c r="Q14" s="181"/>
      <c r="R14" s="181" t="s">
        <v>39</v>
      </c>
      <c r="S14" s="182" t="s">
        <v>39</v>
      </c>
      <c r="T14" s="33"/>
      <c r="U14" s="78">
        <v>0</v>
      </c>
      <c r="V14" s="79">
        <v>0</v>
      </c>
      <c r="W14" s="80">
        <v>0</v>
      </c>
      <c r="X14" s="197"/>
      <c r="Y14" s="81">
        <f t="shared" si="6"/>
        <v>0</v>
      </c>
      <c r="Z14" s="34"/>
      <c r="AA14" s="35"/>
      <c r="AB14" s="47">
        <v>7</v>
      </c>
      <c r="AC14" s="44" t="str">
        <f t="shared" si="0"/>
        <v/>
      </c>
      <c r="AD14" s="89" t="str">
        <f t="shared" si="1"/>
        <v/>
      </c>
      <c r="AE14" s="48">
        <f t="shared" si="2"/>
        <v>0</v>
      </c>
      <c r="AF14" s="49" t="s">
        <v>41</v>
      </c>
      <c r="AG14" s="50">
        <v>0</v>
      </c>
      <c r="AH14" s="90">
        <v>0</v>
      </c>
      <c r="AI14" s="54">
        <v>0</v>
      </c>
      <c r="AJ14" s="53">
        <v>0</v>
      </c>
      <c r="AK14" s="54">
        <v>0</v>
      </c>
      <c r="AL14" s="53">
        <v>0</v>
      </c>
      <c r="AM14" s="52">
        <v>0</v>
      </c>
      <c r="AN14" s="54">
        <v>0</v>
      </c>
      <c r="AO14" s="54">
        <v>0</v>
      </c>
      <c r="AP14" s="55">
        <v>0</v>
      </c>
      <c r="AQ14" s="56">
        <f t="shared" si="3"/>
        <v>0</v>
      </c>
      <c r="AR14" s="42">
        <f t="shared" si="4"/>
        <v>0</v>
      </c>
      <c r="AS14" s="43">
        <f t="shared" si="5"/>
        <v>0</v>
      </c>
      <c r="AT14" s="57"/>
      <c r="BG14" s="214" t="s">
        <v>39</v>
      </c>
      <c r="BH14" s="216"/>
      <c r="BI14" s="215" t="s">
        <v>40</v>
      </c>
      <c r="BJ14" s="215" t="s">
        <v>39</v>
      </c>
      <c r="BK14" s="216"/>
      <c r="BL14" s="216"/>
    </row>
    <row r="15" spans="1:64" ht="30" customHeight="1" thickBot="1" x14ac:dyDescent="0.35">
      <c r="A15" s="169">
        <v>7</v>
      </c>
      <c r="B15" s="170"/>
      <c r="C15" s="45"/>
      <c r="D15" s="45"/>
      <c r="E15" s="46" t="s">
        <v>37</v>
      </c>
      <c r="F15" s="192" t="s">
        <v>107</v>
      </c>
      <c r="G15" s="177" t="s">
        <v>38</v>
      </c>
      <c r="H15" s="173"/>
      <c r="I15" s="45"/>
      <c r="J15" s="45"/>
      <c r="K15" s="166"/>
      <c r="L15" s="45"/>
      <c r="M15" s="45"/>
      <c r="N15" s="46"/>
      <c r="O15" s="180"/>
      <c r="P15" s="181" t="s">
        <v>40</v>
      </c>
      <c r="Q15" s="181"/>
      <c r="R15" s="181" t="s">
        <v>39</v>
      </c>
      <c r="S15" s="182" t="s">
        <v>39</v>
      </c>
      <c r="T15" s="33"/>
      <c r="U15" s="78">
        <v>0</v>
      </c>
      <c r="V15" s="79">
        <v>0</v>
      </c>
      <c r="W15" s="80">
        <v>0</v>
      </c>
      <c r="X15" s="197"/>
      <c r="Y15" s="81">
        <f t="shared" si="6"/>
        <v>0</v>
      </c>
      <c r="Z15" s="34"/>
      <c r="AA15" s="35"/>
      <c r="AB15" s="47">
        <v>8</v>
      </c>
      <c r="AC15" s="44" t="str">
        <f t="shared" si="0"/>
        <v/>
      </c>
      <c r="AD15" s="44" t="str">
        <f t="shared" si="1"/>
        <v/>
      </c>
      <c r="AE15" s="48">
        <f t="shared" si="2"/>
        <v>0</v>
      </c>
      <c r="AF15" s="49" t="s">
        <v>41</v>
      </c>
      <c r="AG15" s="50">
        <v>0</v>
      </c>
      <c r="AH15" s="90">
        <v>0</v>
      </c>
      <c r="AI15" s="54">
        <v>0</v>
      </c>
      <c r="AJ15" s="53">
        <v>0</v>
      </c>
      <c r="AK15" s="54">
        <v>0</v>
      </c>
      <c r="AL15" s="53">
        <v>0</v>
      </c>
      <c r="AM15" s="52">
        <v>0</v>
      </c>
      <c r="AN15" s="54">
        <v>0</v>
      </c>
      <c r="AO15" s="54">
        <v>0</v>
      </c>
      <c r="AP15" s="91">
        <v>0</v>
      </c>
      <c r="AQ15" s="92">
        <f t="shared" si="3"/>
        <v>0</v>
      </c>
      <c r="AR15" s="42">
        <f t="shared" si="4"/>
        <v>0</v>
      </c>
      <c r="AS15" s="43">
        <f t="shared" si="5"/>
        <v>0</v>
      </c>
      <c r="AT15" s="57"/>
      <c r="AW15" s="341" t="s">
        <v>52</v>
      </c>
      <c r="AX15" s="342"/>
      <c r="AY15" s="342"/>
      <c r="AZ15" s="93"/>
      <c r="BA15" s="343">
        <f>SUM(Y23)</f>
        <v>0</v>
      </c>
      <c r="BB15" s="344"/>
      <c r="BC15" s="344"/>
      <c r="BD15" s="345"/>
      <c r="BG15" s="214" t="s">
        <v>39</v>
      </c>
      <c r="BH15" s="216"/>
      <c r="BI15" s="215" t="s">
        <v>40</v>
      </c>
      <c r="BJ15" s="215" t="s">
        <v>39</v>
      </c>
      <c r="BK15" s="216"/>
      <c r="BL15" s="216"/>
    </row>
    <row r="16" spans="1:64" ht="30" customHeight="1" thickBot="1" x14ac:dyDescent="0.35">
      <c r="A16" s="169">
        <v>8</v>
      </c>
      <c r="B16" s="170"/>
      <c r="C16" s="45"/>
      <c r="D16" s="45"/>
      <c r="E16" s="46" t="s">
        <v>37</v>
      </c>
      <c r="F16" s="192" t="s">
        <v>107</v>
      </c>
      <c r="G16" s="177" t="s">
        <v>38</v>
      </c>
      <c r="H16" s="173"/>
      <c r="I16" s="45"/>
      <c r="J16" s="45"/>
      <c r="K16" s="166"/>
      <c r="L16" s="45"/>
      <c r="M16" s="45"/>
      <c r="N16" s="46"/>
      <c r="O16" s="180"/>
      <c r="P16" s="181" t="s">
        <v>40</v>
      </c>
      <c r="Q16" s="181"/>
      <c r="R16" s="181" t="s">
        <v>39</v>
      </c>
      <c r="S16" s="182" t="s">
        <v>39</v>
      </c>
      <c r="T16" s="33"/>
      <c r="U16" s="78">
        <v>0</v>
      </c>
      <c r="V16" s="79">
        <v>0</v>
      </c>
      <c r="W16" s="80">
        <v>0</v>
      </c>
      <c r="X16" s="197"/>
      <c r="Y16" s="81">
        <f t="shared" si="6"/>
        <v>0</v>
      </c>
      <c r="Z16" s="34"/>
      <c r="AA16" s="35"/>
      <c r="AB16" s="47">
        <v>9</v>
      </c>
      <c r="AC16" s="44" t="str">
        <f t="shared" si="0"/>
        <v/>
      </c>
      <c r="AD16" s="89" t="str">
        <f t="shared" si="1"/>
        <v/>
      </c>
      <c r="AE16" s="94">
        <f t="shared" si="2"/>
        <v>0</v>
      </c>
      <c r="AF16" s="49" t="s">
        <v>41</v>
      </c>
      <c r="AG16" s="50">
        <v>0</v>
      </c>
      <c r="AH16" s="51">
        <v>0</v>
      </c>
      <c r="AI16" s="52">
        <v>0</v>
      </c>
      <c r="AJ16" s="53">
        <v>0</v>
      </c>
      <c r="AK16" s="54">
        <v>0</v>
      </c>
      <c r="AL16" s="53">
        <v>0</v>
      </c>
      <c r="AM16" s="52">
        <v>0</v>
      </c>
      <c r="AN16" s="54">
        <v>0</v>
      </c>
      <c r="AO16" s="54">
        <v>0</v>
      </c>
      <c r="AP16" s="91">
        <v>0</v>
      </c>
      <c r="AQ16" s="92">
        <f t="shared" si="3"/>
        <v>0</v>
      </c>
      <c r="AR16" s="42">
        <f t="shared" si="4"/>
        <v>0</v>
      </c>
      <c r="AS16" s="43">
        <f t="shared" si="5"/>
        <v>0</v>
      </c>
      <c r="AT16" s="57"/>
      <c r="AW16" s="338" t="s">
        <v>53</v>
      </c>
      <c r="AX16" s="339"/>
      <c r="AY16" s="340"/>
      <c r="AZ16" s="95">
        <f>SUM(BA15)-BD16</f>
        <v>0</v>
      </c>
      <c r="BA16" s="346" t="s">
        <v>54</v>
      </c>
      <c r="BB16" s="347"/>
      <c r="BC16" s="348"/>
      <c r="BD16" s="95">
        <f>SUM(AH23)</f>
        <v>0</v>
      </c>
      <c r="BG16" s="214" t="s">
        <v>39</v>
      </c>
      <c r="BH16" s="216"/>
      <c r="BI16" s="215" t="s">
        <v>40</v>
      </c>
      <c r="BJ16" s="215" t="s">
        <v>39</v>
      </c>
      <c r="BK16" s="216"/>
      <c r="BL16" s="216"/>
    </row>
    <row r="17" spans="1:64" ht="30" customHeight="1" thickBot="1" x14ac:dyDescent="0.35">
      <c r="A17" s="169">
        <v>9</v>
      </c>
      <c r="B17" s="170"/>
      <c r="C17" s="45"/>
      <c r="D17" s="45"/>
      <c r="E17" s="46" t="s">
        <v>37</v>
      </c>
      <c r="F17" s="192" t="s">
        <v>107</v>
      </c>
      <c r="G17" s="177" t="s">
        <v>38</v>
      </c>
      <c r="H17" s="173"/>
      <c r="I17" s="45"/>
      <c r="J17" s="45"/>
      <c r="K17" s="166"/>
      <c r="L17" s="45"/>
      <c r="M17" s="45"/>
      <c r="N17" s="46"/>
      <c r="O17" s="180"/>
      <c r="P17" s="181" t="s">
        <v>40</v>
      </c>
      <c r="Q17" s="181"/>
      <c r="R17" s="181" t="s">
        <v>39</v>
      </c>
      <c r="S17" s="182" t="s">
        <v>39</v>
      </c>
      <c r="T17" s="33"/>
      <c r="U17" s="78">
        <v>0</v>
      </c>
      <c r="V17" s="79">
        <v>0</v>
      </c>
      <c r="W17" s="80">
        <v>0</v>
      </c>
      <c r="X17" s="197"/>
      <c r="Y17" s="81">
        <f t="shared" si="6"/>
        <v>0</v>
      </c>
      <c r="Z17" s="34"/>
      <c r="AA17" s="35"/>
      <c r="AB17" s="65">
        <v>10</v>
      </c>
      <c r="AC17" s="62" t="str">
        <f t="shared" si="0"/>
        <v/>
      </c>
      <c r="AD17" s="62" t="str">
        <f t="shared" si="1"/>
        <v/>
      </c>
      <c r="AE17" s="66">
        <f t="shared" si="2"/>
        <v>0</v>
      </c>
      <c r="AF17" s="49" t="s">
        <v>41</v>
      </c>
      <c r="AG17" s="67">
        <v>0</v>
      </c>
      <c r="AH17" s="96">
        <v>0</v>
      </c>
      <c r="AI17" s="71">
        <v>0</v>
      </c>
      <c r="AJ17" s="70">
        <v>0</v>
      </c>
      <c r="AK17" s="71">
        <v>0</v>
      </c>
      <c r="AL17" s="70">
        <v>0</v>
      </c>
      <c r="AM17" s="69">
        <v>0</v>
      </c>
      <c r="AN17" s="71">
        <v>0</v>
      </c>
      <c r="AO17" s="71">
        <v>0</v>
      </c>
      <c r="AP17" s="97">
        <v>0</v>
      </c>
      <c r="AQ17" s="98">
        <f t="shared" si="3"/>
        <v>0</v>
      </c>
      <c r="AR17" s="42">
        <f t="shared" si="4"/>
        <v>0</v>
      </c>
      <c r="AS17" s="43">
        <f t="shared" si="5"/>
        <v>0</v>
      </c>
      <c r="AT17" s="74"/>
      <c r="AY17" s="349"/>
      <c r="AZ17" s="349"/>
      <c r="BA17" s="349"/>
      <c r="BB17" s="349"/>
      <c r="BC17" s="349"/>
      <c r="BG17" s="214" t="s">
        <v>39</v>
      </c>
      <c r="BH17" s="216"/>
      <c r="BI17" s="215" t="s">
        <v>40</v>
      </c>
      <c r="BJ17" s="215" t="s">
        <v>39</v>
      </c>
      <c r="BK17" s="216"/>
      <c r="BL17" s="216"/>
    </row>
    <row r="18" spans="1:64" ht="30" customHeight="1" thickBot="1" x14ac:dyDescent="0.35">
      <c r="A18" s="169">
        <v>10</v>
      </c>
      <c r="B18" s="170"/>
      <c r="C18" s="45"/>
      <c r="D18" s="45"/>
      <c r="E18" s="46" t="s">
        <v>37</v>
      </c>
      <c r="F18" s="192" t="s">
        <v>107</v>
      </c>
      <c r="G18" s="177" t="s">
        <v>38</v>
      </c>
      <c r="H18" s="173"/>
      <c r="I18" s="45"/>
      <c r="J18" s="45"/>
      <c r="K18" s="166"/>
      <c r="L18" s="45"/>
      <c r="M18" s="45"/>
      <c r="N18" s="46"/>
      <c r="O18" s="180"/>
      <c r="P18" s="181" t="s">
        <v>40</v>
      </c>
      <c r="Q18" s="181"/>
      <c r="R18" s="181" t="s">
        <v>39</v>
      </c>
      <c r="S18" s="182" t="s">
        <v>39</v>
      </c>
      <c r="T18" s="33"/>
      <c r="U18" s="78">
        <v>0</v>
      </c>
      <c r="V18" s="79">
        <v>0</v>
      </c>
      <c r="W18" s="80">
        <v>0</v>
      </c>
      <c r="X18" s="197"/>
      <c r="Y18" s="81">
        <f t="shared" si="6"/>
        <v>0</v>
      </c>
      <c r="Z18" s="34"/>
      <c r="AA18" s="35"/>
      <c r="AB18" s="82">
        <v>11</v>
      </c>
      <c r="AC18" s="77" t="str">
        <f t="shared" si="0"/>
        <v/>
      </c>
      <c r="AD18" s="99" t="str">
        <f t="shared" si="1"/>
        <v/>
      </c>
      <c r="AE18" s="100">
        <f t="shared" si="2"/>
        <v>0</v>
      </c>
      <c r="AF18" s="49" t="s">
        <v>41</v>
      </c>
      <c r="AG18" s="37">
        <v>0</v>
      </c>
      <c r="AH18" s="101">
        <v>0</v>
      </c>
      <c r="AI18" s="40">
        <v>0</v>
      </c>
      <c r="AJ18" s="83">
        <v>0</v>
      </c>
      <c r="AK18" s="84">
        <v>0</v>
      </c>
      <c r="AL18" s="83">
        <v>0</v>
      </c>
      <c r="AM18" s="85">
        <v>0</v>
      </c>
      <c r="AN18" s="84">
        <v>0</v>
      </c>
      <c r="AO18" s="84">
        <v>0</v>
      </c>
      <c r="AP18" s="86">
        <v>0</v>
      </c>
      <c r="AQ18" s="41">
        <f t="shared" si="3"/>
        <v>0</v>
      </c>
      <c r="AR18" s="42">
        <f t="shared" si="4"/>
        <v>0</v>
      </c>
      <c r="AS18" s="43">
        <f t="shared" si="5"/>
        <v>0</v>
      </c>
      <c r="AT18" s="87"/>
      <c r="AW18" s="323" t="s">
        <v>55</v>
      </c>
      <c r="AX18" s="324"/>
      <c r="AY18" s="325"/>
      <c r="AZ18" s="102">
        <f>SUM(AG23)</f>
        <v>0</v>
      </c>
      <c r="BA18" s="326" t="s">
        <v>56</v>
      </c>
      <c r="BB18" s="326"/>
      <c r="BC18" s="327"/>
      <c r="BD18" s="102">
        <f>SUM(AH23)</f>
        <v>0</v>
      </c>
      <c r="BG18" s="214" t="s">
        <v>39</v>
      </c>
      <c r="BH18" s="216"/>
      <c r="BI18" s="215" t="s">
        <v>40</v>
      </c>
      <c r="BJ18" s="215" t="s">
        <v>39</v>
      </c>
      <c r="BK18" s="216"/>
      <c r="BL18" s="216"/>
    </row>
    <row r="19" spans="1:64" ht="30" customHeight="1" thickBot="1" x14ac:dyDescent="0.35">
      <c r="A19" s="169">
        <v>11</v>
      </c>
      <c r="B19" s="170"/>
      <c r="C19" s="45"/>
      <c r="D19" s="45"/>
      <c r="E19" s="46" t="s">
        <v>37</v>
      </c>
      <c r="F19" s="192" t="s">
        <v>107</v>
      </c>
      <c r="G19" s="177" t="s">
        <v>38</v>
      </c>
      <c r="H19" s="173"/>
      <c r="I19" s="45"/>
      <c r="J19" s="45"/>
      <c r="K19" s="166"/>
      <c r="L19" s="45"/>
      <c r="M19" s="45"/>
      <c r="N19" s="46"/>
      <c r="O19" s="180"/>
      <c r="P19" s="181" t="s">
        <v>40</v>
      </c>
      <c r="Q19" s="181"/>
      <c r="R19" s="181" t="s">
        <v>39</v>
      </c>
      <c r="S19" s="182" t="s">
        <v>39</v>
      </c>
      <c r="T19" s="33"/>
      <c r="U19" s="78">
        <v>0</v>
      </c>
      <c r="V19" s="79">
        <v>0</v>
      </c>
      <c r="W19" s="80">
        <v>0</v>
      </c>
      <c r="X19" s="197"/>
      <c r="Y19" s="81">
        <f t="shared" si="6"/>
        <v>0</v>
      </c>
      <c r="Z19" s="34"/>
      <c r="AA19" s="35"/>
      <c r="AB19" s="47">
        <v>12</v>
      </c>
      <c r="AC19" s="44" t="str">
        <f t="shared" si="0"/>
        <v/>
      </c>
      <c r="AD19" s="44" t="str">
        <f t="shared" si="1"/>
        <v/>
      </c>
      <c r="AE19" s="48">
        <f t="shared" si="2"/>
        <v>0</v>
      </c>
      <c r="AF19" s="49" t="s">
        <v>41</v>
      </c>
      <c r="AG19" s="50">
        <v>0</v>
      </c>
      <c r="AH19" s="90">
        <v>0</v>
      </c>
      <c r="AI19" s="54">
        <v>0</v>
      </c>
      <c r="AJ19" s="53">
        <v>0</v>
      </c>
      <c r="AK19" s="54">
        <v>0</v>
      </c>
      <c r="AL19" s="53">
        <v>0</v>
      </c>
      <c r="AM19" s="52">
        <v>0</v>
      </c>
      <c r="AN19" s="54">
        <v>0</v>
      </c>
      <c r="AO19" s="54">
        <v>0</v>
      </c>
      <c r="AP19" s="91">
        <v>0</v>
      </c>
      <c r="AQ19" s="92">
        <f t="shared" si="3"/>
        <v>0</v>
      </c>
      <c r="AR19" s="42">
        <f t="shared" si="4"/>
        <v>0</v>
      </c>
      <c r="AS19" s="43">
        <f t="shared" si="5"/>
        <v>0</v>
      </c>
      <c r="AT19" s="57"/>
      <c r="AW19" s="303" t="s">
        <v>57</v>
      </c>
      <c r="AX19" s="304"/>
      <c r="AY19" s="305"/>
      <c r="AZ19" s="312">
        <f>SUM(AQ23)</f>
        <v>0</v>
      </c>
      <c r="BA19" s="315" t="s">
        <v>58</v>
      </c>
      <c r="BB19" s="316"/>
      <c r="BC19" s="316"/>
      <c r="BD19" s="316"/>
      <c r="BG19" s="214" t="s">
        <v>39</v>
      </c>
      <c r="BH19" s="216"/>
      <c r="BI19" s="215" t="s">
        <v>40</v>
      </c>
      <c r="BJ19" s="215" t="s">
        <v>39</v>
      </c>
      <c r="BK19" s="216"/>
      <c r="BL19" s="216"/>
    </row>
    <row r="20" spans="1:64" ht="30" customHeight="1" thickBot="1" x14ac:dyDescent="0.35">
      <c r="A20" s="169">
        <v>12</v>
      </c>
      <c r="B20" s="170"/>
      <c r="C20" s="45"/>
      <c r="D20" s="45"/>
      <c r="E20" s="46" t="s">
        <v>37</v>
      </c>
      <c r="F20" s="192" t="s">
        <v>107</v>
      </c>
      <c r="G20" s="177" t="s">
        <v>38</v>
      </c>
      <c r="H20" s="173"/>
      <c r="I20" s="45"/>
      <c r="J20" s="45"/>
      <c r="K20" s="166"/>
      <c r="L20" s="45"/>
      <c r="M20" s="45"/>
      <c r="N20" s="46"/>
      <c r="O20" s="180"/>
      <c r="P20" s="181" t="s">
        <v>40</v>
      </c>
      <c r="Q20" s="181"/>
      <c r="R20" s="181" t="s">
        <v>39</v>
      </c>
      <c r="S20" s="182" t="s">
        <v>39</v>
      </c>
      <c r="T20" s="33"/>
      <c r="U20" s="78">
        <v>0</v>
      </c>
      <c r="V20" s="79">
        <v>0</v>
      </c>
      <c r="W20" s="80">
        <v>0</v>
      </c>
      <c r="X20" s="197"/>
      <c r="Y20" s="81">
        <f t="shared" si="6"/>
        <v>0</v>
      </c>
      <c r="Z20" s="34"/>
      <c r="AA20" s="35"/>
      <c r="AB20" s="47">
        <v>13</v>
      </c>
      <c r="AC20" s="44" t="str">
        <f t="shared" si="0"/>
        <v/>
      </c>
      <c r="AD20" s="44" t="str">
        <f t="shared" si="1"/>
        <v/>
      </c>
      <c r="AE20" s="48">
        <f t="shared" si="2"/>
        <v>0</v>
      </c>
      <c r="AF20" s="49" t="s">
        <v>41</v>
      </c>
      <c r="AG20" s="50">
        <v>0</v>
      </c>
      <c r="AH20" s="90">
        <v>0</v>
      </c>
      <c r="AI20" s="54">
        <v>0</v>
      </c>
      <c r="AJ20" s="53">
        <v>0</v>
      </c>
      <c r="AK20" s="54">
        <v>0</v>
      </c>
      <c r="AL20" s="53">
        <v>0</v>
      </c>
      <c r="AM20" s="52">
        <v>0</v>
      </c>
      <c r="AN20" s="54">
        <v>0</v>
      </c>
      <c r="AO20" s="54">
        <v>0</v>
      </c>
      <c r="AP20" s="91">
        <v>0</v>
      </c>
      <c r="AQ20" s="92">
        <f t="shared" si="3"/>
        <v>0</v>
      </c>
      <c r="AR20" s="42">
        <f t="shared" si="4"/>
        <v>0</v>
      </c>
      <c r="AS20" s="43">
        <f t="shared" si="5"/>
        <v>0</v>
      </c>
      <c r="AT20" s="57"/>
      <c r="AW20" s="306"/>
      <c r="AX20" s="307"/>
      <c r="AY20" s="308"/>
      <c r="AZ20" s="313"/>
      <c r="BA20" s="317"/>
      <c r="BB20" s="318"/>
      <c r="BC20" s="318"/>
      <c r="BD20" s="318"/>
      <c r="BG20" s="214" t="s">
        <v>39</v>
      </c>
      <c r="BH20" s="216"/>
      <c r="BI20" s="215" t="s">
        <v>40</v>
      </c>
      <c r="BJ20" s="215" t="s">
        <v>39</v>
      </c>
      <c r="BK20" s="216"/>
      <c r="BL20" s="216"/>
    </row>
    <row r="21" spans="1:64" ht="30" customHeight="1" thickBot="1" x14ac:dyDescent="0.35">
      <c r="A21" s="169">
        <v>13</v>
      </c>
      <c r="B21" s="170"/>
      <c r="C21" s="45"/>
      <c r="D21" s="45"/>
      <c r="E21" s="46" t="s">
        <v>37</v>
      </c>
      <c r="F21" s="192" t="s">
        <v>107</v>
      </c>
      <c r="G21" s="177" t="s">
        <v>38</v>
      </c>
      <c r="H21" s="173"/>
      <c r="I21" s="45"/>
      <c r="J21" s="45"/>
      <c r="K21" s="166"/>
      <c r="L21" s="45"/>
      <c r="M21" s="45"/>
      <c r="N21" s="46"/>
      <c r="O21" s="180"/>
      <c r="P21" s="181" t="s">
        <v>40</v>
      </c>
      <c r="Q21" s="181"/>
      <c r="R21" s="181" t="s">
        <v>39</v>
      </c>
      <c r="S21" s="182" t="s">
        <v>39</v>
      </c>
      <c r="T21" s="33"/>
      <c r="U21" s="78">
        <v>0</v>
      </c>
      <c r="V21" s="79">
        <v>0</v>
      </c>
      <c r="W21" s="80">
        <v>0</v>
      </c>
      <c r="X21" s="197"/>
      <c r="Y21" s="81">
        <f t="shared" si="6"/>
        <v>0</v>
      </c>
      <c r="Z21" s="34"/>
      <c r="AA21" s="35"/>
      <c r="AB21" s="47">
        <v>14</v>
      </c>
      <c r="AC21" s="44" t="str">
        <f t="shared" si="0"/>
        <v/>
      </c>
      <c r="AD21" s="44" t="str">
        <f t="shared" si="1"/>
        <v/>
      </c>
      <c r="AE21" s="48">
        <f t="shared" si="2"/>
        <v>0</v>
      </c>
      <c r="AF21" s="49" t="s">
        <v>41</v>
      </c>
      <c r="AG21" s="50">
        <v>0</v>
      </c>
      <c r="AH21" s="90">
        <v>0</v>
      </c>
      <c r="AI21" s="54">
        <v>0</v>
      </c>
      <c r="AJ21" s="53">
        <v>0</v>
      </c>
      <c r="AK21" s="54">
        <v>0</v>
      </c>
      <c r="AL21" s="53">
        <v>0</v>
      </c>
      <c r="AM21" s="52">
        <v>0</v>
      </c>
      <c r="AN21" s="54">
        <v>0</v>
      </c>
      <c r="AO21" s="54">
        <v>0</v>
      </c>
      <c r="AP21" s="55">
        <v>0</v>
      </c>
      <c r="AQ21" s="56">
        <f t="shared" si="3"/>
        <v>0</v>
      </c>
      <c r="AR21" s="42">
        <f t="shared" si="4"/>
        <v>0</v>
      </c>
      <c r="AS21" s="43">
        <f t="shared" si="5"/>
        <v>0</v>
      </c>
      <c r="AT21" s="57"/>
      <c r="AW21" s="309"/>
      <c r="AX21" s="310"/>
      <c r="AY21" s="311"/>
      <c r="AZ21" s="314"/>
      <c r="BG21" s="214" t="s">
        <v>39</v>
      </c>
      <c r="BH21" s="216"/>
      <c r="BI21" s="215" t="s">
        <v>40</v>
      </c>
      <c r="BJ21" s="215" t="s">
        <v>39</v>
      </c>
      <c r="BK21" s="216"/>
      <c r="BL21" s="216"/>
    </row>
    <row r="22" spans="1:64" ht="30" customHeight="1" thickBot="1" x14ac:dyDescent="0.35">
      <c r="A22" s="171">
        <v>14</v>
      </c>
      <c r="B22" s="172"/>
      <c r="C22" s="64"/>
      <c r="D22" s="64"/>
      <c r="E22" s="63" t="s">
        <v>37</v>
      </c>
      <c r="F22" s="217" t="s">
        <v>107</v>
      </c>
      <c r="G22" s="178" t="s">
        <v>38</v>
      </c>
      <c r="H22" s="174"/>
      <c r="I22" s="64"/>
      <c r="J22" s="64"/>
      <c r="K22" s="167"/>
      <c r="L22" s="64"/>
      <c r="M22" s="64"/>
      <c r="N22" s="63"/>
      <c r="O22" s="183"/>
      <c r="P22" s="184" t="s">
        <v>40</v>
      </c>
      <c r="Q22" s="184"/>
      <c r="R22" s="184" t="s">
        <v>39</v>
      </c>
      <c r="S22" s="185" t="s">
        <v>39</v>
      </c>
      <c r="T22" s="33"/>
      <c r="U22" s="78">
        <v>0</v>
      </c>
      <c r="V22" s="79">
        <v>0</v>
      </c>
      <c r="W22" s="80">
        <v>0</v>
      </c>
      <c r="X22" s="197"/>
      <c r="Y22" s="81">
        <f t="shared" si="6"/>
        <v>0</v>
      </c>
      <c r="Z22" s="34"/>
      <c r="AA22" s="35"/>
      <c r="AB22" s="103">
        <v>15</v>
      </c>
      <c r="AC22" s="103" t="str">
        <f t="shared" si="0"/>
        <v/>
      </c>
      <c r="AD22" s="65" t="str">
        <f t="shared" si="1"/>
        <v/>
      </c>
      <c r="AE22" s="104">
        <f t="shared" si="2"/>
        <v>0</v>
      </c>
      <c r="AF22" s="105" t="s">
        <v>41</v>
      </c>
      <c r="AG22" s="106">
        <v>0</v>
      </c>
      <c r="AH22" s="107">
        <v>0</v>
      </c>
      <c r="AI22" s="108">
        <v>0</v>
      </c>
      <c r="AJ22" s="109">
        <v>0</v>
      </c>
      <c r="AK22" s="110">
        <v>0</v>
      </c>
      <c r="AL22" s="111">
        <v>0</v>
      </c>
      <c r="AM22" s="110">
        <v>0</v>
      </c>
      <c r="AN22" s="108">
        <v>0</v>
      </c>
      <c r="AO22" s="108">
        <v>0</v>
      </c>
      <c r="AP22" s="112">
        <v>0</v>
      </c>
      <c r="AQ22" s="113">
        <f t="shared" si="3"/>
        <v>0</v>
      </c>
      <c r="AR22" s="114">
        <f t="shared" si="4"/>
        <v>0</v>
      </c>
      <c r="AS22" s="115">
        <f t="shared" si="5"/>
        <v>0</v>
      </c>
      <c r="AT22" s="116"/>
      <c r="BG22" s="214" t="s">
        <v>39</v>
      </c>
      <c r="BH22" s="216"/>
      <c r="BI22" s="215" t="s">
        <v>40</v>
      </c>
      <c r="BJ22" s="215" t="s">
        <v>39</v>
      </c>
      <c r="BK22" s="216"/>
      <c r="BL22" s="216"/>
    </row>
    <row r="23" spans="1:64" ht="42.6" customHeight="1" thickBot="1" x14ac:dyDescent="0.35">
      <c r="A23" s="378" t="s">
        <v>61</v>
      </c>
      <c r="B23" s="378"/>
      <c r="C23" s="199">
        <f>COUNTA(D9:D22)</f>
        <v>3</v>
      </c>
      <c r="F23" s="118"/>
      <c r="G23" s="118"/>
      <c r="H23" s="118"/>
      <c r="J23" s="120" t="s">
        <v>63</v>
      </c>
      <c r="K23" s="200">
        <f>SUM(K9:K22)</f>
        <v>14</v>
      </c>
      <c r="M23" s="120" t="s">
        <v>82</v>
      </c>
      <c r="N23" s="201">
        <f>SUM(N9:N22)</f>
        <v>8</v>
      </c>
      <c r="O23" s="119"/>
      <c r="P23" s="119"/>
      <c r="Q23" s="121" t="s">
        <v>62</v>
      </c>
      <c r="R23" s="121"/>
      <c r="T23" s="119" t="s">
        <v>64</v>
      </c>
      <c r="U23" s="202">
        <f>SUM(U9:U22)</f>
        <v>0</v>
      </c>
      <c r="V23" s="203">
        <f>SUM(V9:V22)</f>
        <v>0</v>
      </c>
      <c r="W23" s="204">
        <f>SUM(W9:W22)</f>
        <v>0</v>
      </c>
      <c r="X23" s="204"/>
      <c r="Y23" s="205">
        <f>SUM(Y9:Y22)</f>
        <v>0</v>
      </c>
      <c r="Z23" s="119"/>
      <c r="AA23" s="119"/>
      <c r="AC23" s="117" t="str">
        <f>REPT(C23,1)</f>
        <v>3</v>
      </c>
      <c r="AD23" s="122" t="s">
        <v>61</v>
      </c>
      <c r="AE23" s="123">
        <f>SUM(AE9:AE22)</f>
        <v>0</v>
      </c>
      <c r="AF23" s="124"/>
      <c r="AG23" s="125">
        <f t="shared" ref="AG23:AQ23" si="7">SUM(AG9:AG22)</f>
        <v>0</v>
      </c>
      <c r="AH23" s="126">
        <f t="shared" si="7"/>
        <v>0</v>
      </c>
      <c r="AI23" s="127">
        <f t="shared" si="7"/>
        <v>0</v>
      </c>
      <c r="AJ23" s="128">
        <f t="shared" si="7"/>
        <v>0</v>
      </c>
      <c r="AK23" s="128">
        <f t="shared" si="7"/>
        <v>0</v>
      </c>
      <c r="AL23" s="129">
        <f t="shared" si="7"/>
        <v>0</v>
      </c>
      <c r="AM23" s="128">
        <f t="shared" si="7"/>
        <v>0</v>
      </c>
      <c r="AN23" s="128">
        <f t="shared" si="7"/>
        <v>0</v>
      </c>
      <c r="AO23" s="128">
        <f t="shared" si="7"/>
        <v>0</v>
      </c>
      <c r="AP23" s="130">
        <f t="shared" si="7"/>
        <v>0</v>
      </c>
      <c r="AQ23" s="131">
        <f t="shared" si="7"/>
        <v>0</v>
      </c>
      <c r="AR23" s="132">
        <f t="shared" si="4"/>
        <v>0</v>
      </c>
      <c r="AS23" s="133">
        <f t="shared" si="5"/>
        <v>0</v>
      </c>
      <c r="AW23" s="319" t="s">
        <v>65</v>
      </c>
      <c r="AX23" s="320"/>
      <c r="AY23" s="321"/>
      <c r="AZ23" s="134">
        <f>SUM(AZ13)-AZ18</f>
        <v>0</v>
      </c>
      <c r="BI23" s="175"/>
    </row>
    <row r="24" spans="1:64" ht="13.15" customHeight="1" x14ac:dyDescent="0.3">
      <c r="BI24" s="175"/>
    </row>
    <row r="25" spans="1:64" s="137" customFormat="1" ht="23.45" customHeight="1" x14ac:dyDescent="0.25">
      <c r="A25" s="206" t="s">
        <v>119</v>
      </c>
      <c r="B25" s="135"/>
      <c r="C25" s="135"/>
      <c r="D25" s="135"/>
      <c r="E25" s="135"/>
      <c r="F25" s="135"/>
      <c r="G25" s="135"/>
      <c r="H25" s="135"/>
      <c r="I25" s="136"/>
      <c r="J25" s="136"/>
      <c r="K25" s="136"/>
      <c r="L25" s="136"/>
      <c r="M25" s="136"/>
      <c r="N25" s="136"/>
      <c r="O25" s="136"/>
      <c r="P25" s="136"/>
      <c r="Q25" s="136"/>
      <c r="R25" s="136"/>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75"/>
      <c r="BJ25" s="12"/>
      <c r="BK25" s="12"/>
      <c r="BL25" s="12"/>
    </row>
    <row r="26" spans="1:64" s="16" customFormat="1" ht="25.9" customHeight="1" x14ac:dyDescent="0.25">
      <c r="A26" s="322"/>
      <c r="B26" s="322"/>
      <c r="C26" s="322"/>
      <c r="D26" s="322"/>
      <c r="E26" s="322"/>
      <c r="F26" s="322"/>
      <c r="G26" s="322"/>
      <c r="H26" s="322"/>
      <c r="I26" s="322"/>
      <c r="J26" s="322"/>
      <c r="K26" s="322"/>
      <c r="L26" s="322"/>
      <c r="M26" s="322"/>
      <c r="N26" s="138"/>
      <c r="O26" s="138"/>
      <c r="P26" s="138"/>
      <c r="Q26" s="138"/>
      <c r="R26" s="138"/>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75"/>
      <c r="BJ26" s="12"/>
      <c r="BK26" s="12"/>
      <c r="BL26" s="12"/>
    </row>
    <row r="27" spans="1:64" ht="21" customHeight="1" x14ac:dyDescent="0.3">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75"/>
    </row>
    <row r="28" spans="1:64" ht="30.6" customHeight="1" x14ac:dyDescent="0.3">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75"/>
    </row>
    <row r="29" spans="1:64" ht="30.6" customHeight="1" x14ac:dyDescent="0.3">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75"/>
    </row>
    <row r="30" spans="1:64" ht="22.15" customHeight="1" x14ac:dyDescent="0.3">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75"/>
    </row>
    <row r="31" spans="1:64" s="11" customFormat="1" ht="15.6" customHeight="1" x14ac:dyDescent="0.3">
      <c r="A31" s="3"/>
      <c r="B31" s="3"/>
      <c r="C31" s="3"/>
      <c r="D31" s="7"/>
      <c r="E31" s="7"/>
      <c r="F31" s="7"/>
      <c r="G31" s="7"/>
      <c r="H31" s="7"/>
      <c r="I31" s="7"/>
      <c r="J31" s="7"/>
      <c r="K31" s="7"/>
      <c r="L31" s="7"/>
      <c r="M31" s="7"/>
      <c r="N31" s="7"/>
      <c r="O31" s="7"/>
      <c r="P31" s="7"/>
      <c r="Q31" s="7"/>
      <c r="R31" s="7"/>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75"/>
    </row>
    <row r="32" spans="1:64" s="11" customFormat="1" ht="25.9" customHeight="1" x14ac:dyDescent="0.3">
      <c r="A32" s="3"/>
      <c r="B32" s="3"/>
      <c r="C32" s="3"/>
      <c r="D32" s="7"/>
      <c r="E32" s="7"/>
      <c r="F32" s="7"/>
      <c r="G32" s="7"/>
      <c r="H32" s="7"/>
      <c r="I32" s="7"/>
      <c r="J32" s="7"/>
      <c r="K32" s="7"/>
      <c r="L32" s="7"/>
      <c r="M32" s="7"/>
      <c r="N32" s="7"/>
      <c r="O32" s="7"/>
      <c r="P32" s="7"/>
      <c r="Q32" s="7"/>
      <c r="R32" s="7"/>
      <c r="S32" s="7"/>
      <c r="T32" s="141"/>
      <c r="U32" s="141"/>
      <c r="V32" s="141"/>
      <c r="W32" s="141"/>
      <c r="X32" s="141"/>
      <c r="Y32" s="3"/>
      <c r="Z32" s="141"/>
      <c r="AA32" s="141"/>
      <c r="AB32" s="3"/>
      <c r="AC32" s="3"/>
      <c r="AD32" s="3"/>
      <c r="AE32" s="3"/>
      <c r="AF32" s="3"/>
      <c r="AG32" s="7"/>
      <c r="AH32" s="7"/>
      <c r="AI32" s="7"/>
      <c r="AJ32" s="7"/>
      <c r="AK32" s="7"/>
      <c r="AL32" s="7"/>
      <c r="AM32" s="7"/>
      <c r="AN32" s="7"/>
      <c r="AO32" s="7"/>
      <c r="AP32" s="302"/>
      <c r="AQ32" s="302"/>
      <c r="AR32" s="302"/>
      <c r="AS32" s="302"/>
      <c r="AT32" s="7"/>
      <c r="AU32" s="10"/>
      <c r="AV32" s="10"/>
      <c r="AW32" s="7"/>
      <c r="AX32" s="7"/>
      <c r="AY32" s="7"/>
      <c r="AZ32" s="7"/>
      <c r="BA32" s="7"/>
      <c r="BB32" s="7"/>
      <c r="BC32" s="7"/>
      <c r="BD32" s="7"/>
      <c r="BI32" s="175"/>
    </row>
    <row r="33" spans="1:61" s="11" customFormat="1" ht="12.6" customHeight="1" x14ac:dyDescent="0.3">
      <c r="A33" s="3"/>
      <c r="B33" s="3"/>
      <c r="C33" s="3"/>
      <c r="D33" s="7"/>
      <c r="E33" s="7"/>
      <c r="F33" s="7"/>
      <c r="G33" s="7"/>
      <c r="H33" s="7"/>
      <c r="I33" s="7"/>
      <c r="J33" s="7"/>
      <c r="K33" s="7"/>
      <c r="L33" s="7"/>
      <c r="M33" s="7"/>
      <c r="N33" s="7"/>
      <c r="O33" s="7"/>
      <c r="P33" s="7"/>
      <c r="Q33" s="7"/>
      <c r="R33" s="7"/>
      <c r="S33" s="7"/>
      <c r="T33" s="7"/>
      <c r="U33" s="7"/>
      <c r="V33" s="7"/>
      <c r="W33" s="7"/>
      <c r="X33" s="7"/>
      <c r="Y33" s="3"/>
      <c r="Z33" s="7"/>
      <c r="AA33" s="7"/>
      <c r="AB33" s="3"/>
      <c r="AC33" s="3"/>
      <c r="AD33" s="3"/>
      <c r="AE33" s="3"/>
      <c r="AF33" s="3"/>
      <c r="AG33" s="7"/>
      <c r="AH33" s="7"/>
      <c r="AI33" s="7"/>
      <c r="AJ33" s="7"/>
      <c r="AK33" s="7"/>
      <c r="AL33" s="7"/>
      <c r="AM33" s="7"/>
      <c r="AN33" s="7"/>
      <c r="AO33" s="7"/>
      <c r="AP33" s="7"/>
      <c r="AQ33" s="7"/>
      <c r="AR33" s="7"/>
      <c r="AS33" s="7"/>
      <c r="AT33" s="7"/>
      <c r="AU33" s="10"/>
      <c r="AV33" s="10"/>
      <c r="AW33" s="7"/>
      <c r="AX33" s="7"/>
      <c r="AY33" s="7"/>
      <c r="AZ33" s="7"/>
      <c r="BA33" s="7"/>
      <c r="BB33" s="7"/>
      <c r="BC33" s="7"/>
      <c r="BD33" s="7"/>
      <c r="BI33" s="175"/>
    </row>
    <row r="34" spans="1:61" s="11" customFormat="1" ht="27.6" customHeight="1" x14ac:dyDescent="0.3">
      <c r="A34" s="3"/>
      <c r="B34" s="3"/>
      <c r="C34" s="3"/>
      <c r="D34" s="7"/>
      <c r="E34" s="7"/>
      <c r="F34" s="7"/>
      <c r="G34" s="7"/>
      <c r="H34" s="7"/>
      <c r="I34" s="7"/>
      <c r="J34" s="7"/>
      <c r="K34" s="7"/>
      <c r="L34" s="7"/>
      <c r="M34" s="7"/>
      <c r="N34" s="7"/>
      <c r="O34" s="7"/>
      <c r="P34" s="7"/>
      <c r="Q34" s="7"/>
      <c r="R34" s="7"/>
      <c r="S34" s="7"/>
      <c r="T34" s="7"/>
      <c r="U34" s="7"/>
      <c r="V34" s="7"/>
      <c r="W34" s="7"/>
      <c r="X34" s="7"/>
      <c r="Y34" s="3"/>
      <c r="Z34" s="7"/>
      <c r="AA34" s="7"/>
      <c r="AB34" s="3"/>
      <c r="AC34" s="3"/>
      <c r="AD34" s="3"/>
      <c r="AE34" s="3"/>
      <c r="AF34" s="3"/>
      <c r="AG34" s="7"/>
      <c r="AH34" s="7"/>
      <c r="AI34" s="7"/>
      <c r="AJ34" s="7"/>
      <c r="AK34" s="7"/>
      <c r="AL34" s="7"/>
      <c r="AM34" s="7"/>
      <c r="AN34" s="16"/>
      <c r="AO34" s="7"/>
      <c r="AP34" s="7"/>
      <c r="AQ34" s="7"/>
      <c r="AR34" s="7"/>
      <c r="AS34" s="7"/>
      <c r="AT34" s="7"/>
      <c r="AU34" s="10"/>
      <c r="AV34" s="10"/>
      <c r="AW34" s="7"/>
      <c r="AX34" s="7"/>
      <c r="AY34" s="7"/>
      <c r="AZ34" s="7"/>
      <c r="BA34" s="7"/>
      <c r="BB34" s="7"/>
      <c r="BC34" s="7"/>
      <c r="BD34" s="7"/>
      <c r="BI34" s="175"/>
    </row>
    <row r="35" spans="1:61" s="11" customFormat="1" x14ac:dyDescent="0.3">
      <c r="A35" s="3"/>
      <c r="B35" s="3"/>
      <c r="C35" s="3"/>
      <c r="D35" s="7"/>
      <c r="E35" s="7"/>
      <c r="F35" s="7"/>
      <c r="G35" s="7"/>
      <c r="H35" s="7"/>
      <c r="I35" s="7"/>
      <c r="J35" s="7"/>
      <c r="K35" s="7"/>
      <c r="L35" s="7"/>
      <c r="M35" s="7"/>
      <c r="N35" s="7"/>
      <c r="O35" s="7"/>
      <c r="P35" s="7"/>
      <c r="Q35" s="7"/>
      <c r="R35" s="7"/>
      <c r="S35" s="7"/>
      <c r="T35" s="7"/>
      <c r="U35" s="7"/>
      <c r="V35" s="7"/>
      <c r="W35" s="7"/>
      <c r="X35" s="7"/>
      <c r="Y35" s="3"/>
      <c r="Z35" s="7"/>
      <c r="AA35" s="7"/>
      <c r="AB35" s="3"/>
      <c r="AC35" s="3"/>
      <c r="AD35" s="3"/>
      <c r="AE35" s="3"/>
      <c r="AF35" s="3"/>
      <c r="AG35" s="7"/>
      <c r="AH35" s="7"/>
      <c r="AI35" s="7"/>
      <c r="AJ35" s="7"/>
      <c r="AK35" s="7"/>
      <c r="AL35" s="7"/>
      <c r="AM35" s="142"/>
      <c r="AN35" s="142"/>
      <c r="AO35" s="16"/>
      <c r="AP35" s="16"/>
      <c r="AQ35" s="16"/>
      <c r="AR35" s="16"/>
      <c r="AS35" s="16"/>
      <c r="AT35" s="16"/>
      <c r="AU35" s="10"/>
      <c r="AV35" s="10"/>
      <c r="AW35" s="7"/>
      <c r="AX35" s="7"/>
      <c r="AY35" s="7"/>
      <c r="AZ35" s="7"/>
      <c r="BA35" s="7"/>
      <c r="BB35" s="7"/>
      <c r="BC35" s="7"/>
      <c r="BD35" s="7"/>
      <c r="BI35" s="175"/>
    </row>
    <row r="36" spans="1:61" s="11" customFormat="1" ht="33" customHeight="1" x14ac:dyDescent="0.3">
      <c r="A36" s="3"/>
      <c r="B36" s="3"/>
      <c r="C36" s="3"/>
      <c r="D36" s="7"/>
      <c r="E36" s="7"/>
      <c r="F36" s="7"/>
      <c r="G36" s="7"/>
      <c r="H36" s="7"/>
      <c r="I36" s="7"/>
      <c r="J36" s="7"/>
      <c r="K36" s="7"/>
      <c r="L36" s="7"/>
      <c r="M36" s="7"/>
      <c r="N36" s="7"/>
      <c r="O36" s="7"/>
      <c r="P36" s="7"/>
      <c r="Q36" s="7"/>
      <c r="R36" s="7"/>
      <c r="S36" s="7"/>
      <c r="T36" s="7"/>
      <c r="U36" s="7"/>
      <c r="V36" s="7"/>
      <c r="W36" s="7"/>
      <c r="X36" s="7"/>
      <c r="Y36" s="3"/>
      <c r="Z36" s="7"/>
      <c r="AA36" s="7"/>
      <c r="AB36" s="3"/>
      <c r="AC36" s="3"/>
      <c r="AD36" s="3"/>
      <c r="AE36" s="3"/>
      <c r="AF36" s="3"/>
      <c r="AG36" s="7"/>
      <c r="AH36" s="7"/>
      <c r="AI36" s="7"/>
      <c r="AJ36" s="7"/>
      <c r="AK36" s="7"/>
      <c r="AL36" s="143"/>
      <c r="AM36" s="142"/>
      <c r="AN36" s="142"/>
      <c r="AO36" s="16"/>
      <c r="AP36" s="16"/>
      <c r="AQ36" s="16"/>
      <c r="AR36" s="16"/>
      <c r="AS36" s="16"/>
      <c r="AT36" s="16"/>
      <c r="AU36" s="10"/>
      <c r="AV36" s="10"/>
      <c r="AW36" s="7"/>
      <c r="AX36" s="7"/>
      <c r="AY36" s="7"/>
      <c r="AZ36" s="7"/>
      <c r="BA36" s="7"/>
      <c r="BB36" s="7"/>
      <c r="BC36" s="7"/>
      <c r="BD36" s="7"/>
      <c r="BI36" s="175"/>
    </row>
    <row r="37" spans="1:61" s="11" customFormat="1" x14ac:dyDescent="0.3">
      <c r="A37" s="3"/>
      <c r="B37" s="3"/>
      <c r="C37" s="3"/>
      <c r="D37" s="7"/>
      <c r="E37" s="7"/>
      <c r="F37" s="7"/>
      <c r="G37" s="7"/>
      <c r="H37" s="7"/>
      <c r="I37" s="7"/>
      <c r="J37" s="7"/>
      <c r="K37" s="7"/>
      <c r="L37" s="7"/>
      <c r="M37" s="7"/>
      <c r="N37" s="7"/>
      <c r="O37" s="7"/>
      <c r="P37" s="7"/>
      <c r="Q37" s="7"/>
      <c r="R37" s="7"/>
      <c r="S37" s="7"/>
      <c r="T37" s="7"/>
      <c r="U37" s="7"/>
      <c r="V37" s="7"/>
      <c r="W37" s="7"/>
      <c r="X37" s="7"/>
      <c r="Y37" s="3"/>
      <c r="Z37" s="7"/>
      <c r="AA37" s="7"/>
      <c r="AB37" s="3"/>
      <c r="AC37" s="3"/>
      <c r="AD37" s="3"/>
      <c r="AE37" s="3"/>
      <c r="AF37" s="3"/>
      <c r="AG37" s="7"/>
      <c r="AH37" s="7"/>
      <c r="AI37" s="7"/>
      <c r="AJ37" s="7"/>
      <c r="AK37" s="7"/>
      <c r="AL37" s="144"/>
      <c r="AM37" s="7"/>
      <c r="AN37" s="7"/>
      <c r="AO37" s="7"/>
      <c r="AP37" s="7"/>
      <c r="AQ37" s="7"/>
      <c r="AR37" s="7"/>
      <c r="AS37" s="7"/>
      <c r="AT37" s="7"/>
      <c r="AU37" s="10"/>
      <c r="AV37" s="10"/>
      <c r="AW37" s="7"/>
      <c r="AX37" s="7"/>
      <c r="AY37" s="7"/>
      <c r="AZ37" s="7"/>
      <c r="BA37" s="7"/>
      <c r="BB37" s="7"/>
      <c r="BC37" s="7"/>
      <c r="BD37" s="7"/>
      <c r="BI37" s="175"/>
    </row>
    <row r="38" spans="1:61" s="11" customFormat="1" x14ac:dyDescent="0.3">
      <c r="A38" s="3"/>
      <c r="B38" s="3"/>
      <c r="C38" s="3"/>
      <c r="D38" s="7"/>
      <c r="E38" s="7"/>
      <c r="F38" s="7"/>
      <c r="G38" s="7"/>
      <c r="H38" s="7"/>
      <c r="I38" s="7"/>
      <c r="J38" s="7"/>
      <c r="K38" s="7"/>
      <c r="L38" s="7"/>
      <c r="M38" s="7"/>
      <c r="N38" s="7"/>
      <c r="O38" s="7"/>
      <c r="P38" s="7"/>
      <c r="Q38" s="7"/>
      <c r="R38" s="7"/>
      <c r="S38" s="7"/>
      <c r="T38" s="7"/>
      <c r="U38" s="7"/>
      <c r="V38" s="7"/>
      <c r="W38" s="7"/>
      <c r="X38" s="7"/>
      <c r="Y38" s="3"/>
      <c r="Z38" s="7"/>
      <c r="AA38" s="7"/>
      <c r="AB38" s="3"/>
      <c r="AC38" s="3"/>
      <c r="AD38" s="3"/>
      <c r="AE38" s="3"/>
      <c r="AF38" s="3"/>
      <c r="AG38" s="7"/>
      <c r="AH38" s="7"/>
      <c r="AI38" s="7"/>
      <c r="AJ38" s="7"/>
      <c r="AK38" s="7"/>
      <c r="AL38" s="7"/>
      <c r="AM38" s="7"/>
      <c r="AN38" s="7"/>
      <c r="AO38" s="7"/>
      <c r="AP38" s="7"/>
      <c r="AQ38" s="7"/>
      <c r="AR38" s="7"/>
      <c r="AS38" s="7"/>
      <c r="AT38" s="7"/>
      <c r="AU38" s="10"/>
      <c r="AV38" s="10"/>
      <c r="AW38" s="7"/>
      <c r="AX38" s="7"/>
      <c r="AY38" s="7"/>
      <c r="AZ38" s="7"/>
      <c r="BA38" s="7"/>
      <c r="BB38" s="7"/>
      <c r="BC38" s="7"/>
      <c r="BD38" s="7"/>
      <c r="BI38" s="175"/>
    </row>
    <row r="39" spans="1:61" s="11" customFormat="1" x14ac:dyDescent="0.3">
      <c r="A39" s="3"/>
      <c r="B39" s="3"/>
      <c r="C39" s="3"/>
      <c r="D39" s="7"/>
      <c r="E39" s="7"/>
      <c r="F39" s="7"/>
      <c r="G39" s="7"/>
      <c r="H39" s="7"/>
      <c r="I39" s="7"/>
      <c r="J39" s="7"/>
      <c r="K39" s="7"/>
      <c r="L39" s="7"/>
      <c r="M39" s="7"/>
      <c r="N39" s="7"/>
      <c r="O39" s="7"/>
      <c r="P39" s="7"/>
      <c r="Q39" s="7"/>
      <c r="R39" s="7"/>
      <c r="S39" s="7"/>
      <c r="T39" s="7"/>
      <c r="U39" s="7"/>
      <c r="V39" s="7"/>
      <c r="W39" s="7"/>
      <c r="X39" s="7"/>
      <c r="Y39" s="3"/>
      <c r="Z39" s="7"/>
      <c r="AA39" s="7"/>
      <c r="AB39" s="3"/>
      <c r="AC39" s="3"/>
      <c r="AD39" s="3"/>
      <c r="AE39" s="3"/>
      <c r="AF39" s="3"/>
      <c r="AG39" s="7"/>
      <c r="AH39" s="7"/>
      <c r="AI39" s="7"/>
      <c r="AJ39" s="7"/>
      <c r="AK39" s="7"/>
      <c r="AL39" s="7"/>
      <c r="AM39" s="7"/>
      <c r="AN39" s="7"/>
      <c r="AO39" s="7"/>
      <c r="AP39" s="7"/>
      <c r="AQ39" s="7"/>
      <c r="AR39" s="7"/>
      <c r="AS39" s="7"/>
      <c r="AT39" s="7"/>
      <c r="AU39" s="10"/>
      <c r="AV39" s="10"/>
      <c r="AW39" s="7"/>
      <c r="AX39" s="7"/>
      <c r="AY39" s="7"/>
      <c r="AZ39" s="7"/>
      <c r="BA39" s="7"/>
      <c r="BB39" s="7"/>
      <c r="BC39" s="7"/>
      <c r="BD39" s="7"/>
      <c r="BI39" s="175"/>
    </row>
    <row r="40" spans="1:61" s="11" customFormat="1" x14ac:dyDescent="0.3">
      <c r="A40" s="3"/>
      <c r="B40" s="3"/>
      <c r="C40" s="3"/>
      <c r="D40" s="7"/>
      <c r="E40" s="7"/>
      <c r="F40" s="7"/>
      <c r="G40" s="7"/>
      <c r="H40" s="7"/>
      <c r="I40" s="7"/>
      <c r="J40" s="7"/>
      <c r="K40" s="7"/>
      <c r="L40" s="7"/>
      <c r="M40" s="7"/>
      <c r="N40" s="7"/>
      <c r="O40" s="7"/>
      <c r="P40" s="7"/>
      <c r="Q40" s="7"/>
      <c r="R40" s="7"/>
      <c r="S40" s="7"/>
      <c r="T40" s="7"/>
      <c r="U40" s="7"/>
      <c r="V40" s="7"/>
      <c r="W40" s="7"/>
      <c r="X40" s="7"/>
      <c r="Y40" s="3"/>
      <c r="Z40" s="7"/>
      <c r="AA40" s="7"/>
      <c r="AB40" s="3"/>
      <c r="AC40" s="3"/>
      <c r="AD40" s="3"/>
      <c r="AE40" s="3"/>
      <c r="AF40" s="3"/>
      <c r="AG40" s="7"/>
      <c r="AH40" s="7"/>
      <c r="AI40" s="7"/>
      <c r="AJ40" s="7"/>
      <c r="AK40" s="7"/>
      <c r="AL40" s="7"/>
      <c r="AM40" s="7"/>
      <c r="AN40" s="7"/>
      <c r="AO40" s="7"/>
      <c r="AP40" s="7"/>
      <c r="AQ40" s="7"/>
      <c r="AR40" s="7"/>
      <c r="AS40" s="7"/>
      <c r="AT40" s="7"/>
      <c r="AU40" s="10"/>
      <c r="AV40" s="10"/>
      <c r="AW40" s="7"/>
      <c r="AX40" s="7"/>
      <c r="AY40" s="7"/>
      <c r="AZ40" s="7"/>
      <c r="BA40" s="7"/>
      <c r="BB40" s="7"/>
      <c r="BC40" s="7"/>
      <c r="BD40" s="7"/>
      <c r="BI40" s="175"/>
    </row>
    <row r="41" spans="1:61" s="11" customFormat="1" x14ac:dyDescent="0.3">
      <c r="A41" s="3"/>
      <c r="B41" s="3"/>
      <c r="C41" s="3"/>
      <c r="D41" s="7"/>
      <c r="E41" s="7"/>
      <c r="F41" s="7"/>
      <c r="G41" s="7"/>
      <c r="H41" s="7"/>
      <c r="I41" s="7"/>
      <c r="J41" s="7"/>
      <c r="K41" s="7"/>
      <c r="L41" s="7"/>
      <c r="M41" s="7"/>
      <c r="N41" s="7"/>
      <c r="O41" s="7"/>
      <c r="P41" s="7"/>
      <c r="Q41" s="7"/>
      <c r="R41" s="7"/>
      <c r="S41" s="7"/>
      <c r="T41" s="7"/>
      <c r="U41" s="7"/>
      <c r="V41" s="7"/>
      <c r="W41" s="7"/>
      <c r="X41" s="7"/>
      <c r="Y41" s="3"/>
      <c r="Z41" s="7"/>
      <c r="AA41" s="7"/>
      <c r="AB41" s="3"/>
      <c r="AC41" s="3"/>
      <c r="AD41" s="3"/>
      <c r="AE41" s="3"/>
      <c r="AF41" s="3"/>
      <c r="AG41" s="7"/>
      <c r="AH41" s="7"/>
      <c r="AI41" s="145"/>
      <c r="AJ41" s="146"/>
      <c r="AK41" s="147"/>
      <c r="AL41" s="148"/>
      <c r="AM41" s="7"/>
      <c r="AN41" s="7"/>
      <c r="AO41" s="7"/>
      <c r="AP41" s="7"/>
      <c r="AQ41" s="7"/>
      <c r="AR41" s="7"/>
      <c r="AS41" s="7"/>
      <c r="AT41" s="7"/>
      <c r="AU41" s="10"/>
      <c r="AV41" s="10"/>
      <c r="AW41" s="7"/>
      <c r="AX41" s="7"/>
      <c r="AY41" s="7"/>
      <c r="AZ41" s="7"/>
      <c r="BA41" s="7"/>
      <c r="BB41" s="7"/>
      <c r="BC41" s="7"/>
      <c r="BD41" s="7"/>
      <c r="BI41" s="175"/>
    </row>
    <row r="42" spans="1:61" s="11" customFormat="1" x14ac:dyDescent="0.3">
      <c r="A42" s="3"/>
      <c r="B42" s="3"/>
      <c r="C42" s="3"/>
      <c r="D42" s="7"/>
      <c r="E42" s="7"/>
      <c r="F42" s="7"/>
      <c r="G42" s="7"/>
      <c r="H42" s="7"/>
      <c r="I42" s="7"/>
      <c r="J42" s="7"/>
      <c r="K42" s="7"/>
      <c r="L42" s="7"/>
      <c r="M42" s="7"/>
      <c r="N42" s="7"/>
      <c r="O42" s="7"/>
      <c r="P42" s="7"/>
      <c r="Q42" s="7"/>
      <c r="R42" s="7"/>
      <c r="S42" s="7"/>
      <c r="T42" s="7"/>
      <c r="U42" s="7"/>
      <c r="V42" s="7"/>
      <c r="W42" s="7"/>
      <c r="X42" s="7"/>
      <c r="Y42" s="3"/>
      <c r="Z42" s="7"/>
      <c r="AA42" s="7"/>
      <c r="AB42" s="3"/>
      <c r="AC42" s="3"/>
      <c r="AD42" s="3"/>
      <c r="AE42" s="3"/>
      <c r="AF42" s="3"/>
      <c r="AG42" s="7"/>
      <c r="AH42" s="7"/>
      <c r="AI42" s="149"/>
      <c r="AJ42" s="146"/>
      <c r="AK42" s="147"/>
      <c r="AL42" s="148"/>
      <c r="AM42" s="7"/>
      <c r="AN42" s="7"/>
      <c r="AO42" s="7"/>
      <c r="AP42" s="7"/>
      <c r="AQ42" s="7"/>
      <c r="AR42" s="7"/>
      <c r="AS42" s="7"/>
      <c r="AT42" s="7"/>
      <c r="AU42" s="10"/>
      <c r="AV42" s="10"/>
      <c r="AW42" s="7"/>
      <c r="AX42" s="7"/>
      <c r="AY42" s="7"/>
      <c r="AZ42" s="7"/>
      <c r="BA42" s="7"/>
      <c r="BB42" s="7"/>
      <c r="BC42" s="7"/>
      <c r="BD42" s="7"/>
      <c r="BI42" s="175"/>
    </row>
    <row r="43" spans="1:61" s="11" customFormat="1" x14ac:dyDescent="0.3">
      <c r="A43" s="3"/>
      <c r="B43" s="3"/>
      <c r="C43" s="3"/>
      <c r="D43" s="7"/>
      <c r="E43" s="7"/>
      <c r="F43" s="7"/>
      <c r="G43" s="7"/>
      <c r="H43" s="7"/>
      <c r="I43" s="7"/>
      <c r="J43" s="7"/>
      <c r="K43" s="7"/>
      <c r="L43" s="7"/>
      <c r="M43" s="7"/>
      <c r="N43" s="7"/>
      <c r="O43" s="7"/>
      <c r="P43" s="7"/>
      <c r="Q43" s="7"/>
      <c r="R43" s="7"/>
      <c r="S43" s="7"/>
      <c r="T43" s="7"/>
      <c r="U43" s="7"/>
      <c r="V43" s="7"/>
      <c r="W43" s="7"/>
      <c r="X43" s="7"/>
      <c r="Y43" s="3"/>
      <c r="Z43" s="7"/>
      <c r="AA43" s="7"/>
      <c r="AB43" s="3"/>
      <c r="AC43" s="3"/>
      <c r="AD43" s="3"/>
      <c r="AE43" s="3"/>
      <c r="AF43" s="3"/>
      <c r="AG43" s="7"/>
      <c r="AH43" s="7"/>
      <c r="AI43" s="149"/>
      <c r="AJ43" s="146"/>
      <c r="AK43" s="150"/>
      <c r="AL43" s="151"/>
      <c r="AM43" s="7"/>
      <c r="AN43" s="7"/>
      <c r="AO43" s="7"/>
      <c r="AP43" s="7"/>
      <c r="AQ43" s="7"/>
      <c r="AR43" s="7"/>
      <c r="AS43" s="7"/>
      <c r="AT43" s="7"/>
      <c r="AU43" s="10"/>
      <c r="AV43" s="10"/>
      <c r="AW43" s="7"/>
      <c r="AX43" s="7"/>
      <c r="AY43" s="7"/>
      <c r="AZ43" s="7"/>
      <c r="BA43" s="7"/>
      <c r="BB43" s="7"/>
      <c r="BC43" s="7"/>
      <c r="BD43" s="7"/>
      <c r="BI43" s="175"/>
    </row>
    <row r="44" spans="1:61" s="11" customFormat="1" x14ac:dyDescent="0.3">
      <c r="A44" s="3"/>
      <c r="B44" s="3"/>
      <c r="C44" s="3"/>
      <c r="D44" s="7"/>
      <c r="E44" s="7"/>
      <c r="F44" s="7"/>
      <c r="G44" s="7"/>
      <c r="H44" s="7"/>
      <c r="I44" s="7"/>
      <c r="J44" s="7"/>
      <c r="K44" s="7"/>
      <c r="L44" s="7"/>
      <c r="M44" s="7"/>
      <c r="N44" s="7"/>
      <c r="O44" s="7"/>
      <c r="P44" s="7"/>
      <c r="Q44" s="7"/>
      <c r="R44" s="7"/>
      <c r="S44" s="7"/>
      <c r="T44" s="7"/>
      <c r="U44" s="7"/>
      <c r="V44" s="7"/>
      <c r="W44" s="7"/>
      <c r="X44" s="7"/>
      <c r="Y44" s="3"/>
      <c r="Z44" s="7"/>
      <c r="AA44" s="7"/>
      <c r="AB44" s="3"/>
      <c r="AC44" s="3"/>
      <c r="AD44" s="3"/>
      <c r="AE44" s="3"/>
      <c r="AF44" s="3"/>
      <c r="AG44" s="7"/>
      <c r="AH44" s="7"/>
      <c r="AI44" s="149"/>
      <c r="AJ44" s="146"/>
      <c r="AK44" s="150"/>
      <c r="AL44" s="151"/>
      <c r="AM44" s="7"/>
      <c r="AN44" s="7"/>
      <c r="AO44" s="7"/>
      <c r="AP44" s="7"/>
      <c r="AQ44" s="7"/>
      <c r="AR44" s="7"/>
      <c r="AS44" s="7"/>
      <c r="AT44" s="7"/>
      <c r="AU44" s="10"/>
      <c r="AV44" s="10"/>
      <c r="AW44" s="7"/>
      <c r="AX44" s="7"/>
      <c r="AY44" s="7"/>
      <c r="AZ44" s="7"/>
      <c r="BA44" s="7"/>
      <c r="BB44" s="7"/>
      <c r="BC44" s="7"/>
      <c r="BD44" s="7"/>
      <c r="BI44" s="175"/>
    </row>
    <row r="45" spans="1:61" s="11" customFormat="1" x14ac:dyDescent="0.3">
      <c r="A45" s="3"/>
      <c r="B45" s="3"/>
      <c r="C45" s="3"/>
      <c r="D45" s="7"/>
      <c r="E45" s="7"/>
      <c r="F45" s="7"/>
      <c r="G45" s="7"/>
      <c r="H45" s="7"/>
      <c r="I45" s="7"/>
      <c r="J45" s="7"/>
      <c r="K45" s="7"/>
      <c r="L45" s="7"/>
      <c r="M45" s="7"/>
      <c r="N45" s="7"/>
      <c r="O45" s="7"/>
      <c r="P45" s="7"/>
      <c r="Q45" s="7"/>
      <c r="R45" s="7"/>
      <c r="S45" s="7"/>
      <c r="T45" s="7"/>
      <c r="U45" s="7"/>
      <c r="V45" s="7"/>
      <c r="W45" s="7"/>
      <c r="X45" s="7"/>
      <c r="Y45" s="3"/>
      <c r="Z45" s="7"/>
      <c r="AA45" s="7"/>
      <c r="AB45" s="3"/>
      <c r="AC45" s="3"/>
      <c r="AD45" s="3"/>
      <c r="AE45" s="3"/>
      <c r="AF45" s="3"/>
      <c r="AG45" s="7"/>
      <c r="AH45" s="7"/>
      <c r="AI45" s="149"/>
      <c r="AJ45" s="149"/>
      <c r="AK45" s="150"/>
      <c r="AL45" s="10"/>
      <c r="AM45" s="7"/>
      <c r="AN45" s="7"/>
      <c r="AO45" s="7"/>
      <c r="AP45" s="7"/>
      <c r="AQ45" s="7"/>
      <c r="AR45" s="7"/>
      <c r="AS45" s="7"/>
      <c r="AT45" s="7"/>
      <c r="AU45" s="10"/>
      <c r="AV45" s="10"/>
      <c r="AW45" s="7"/>
      <c r="AX45" s="7"/>
      <c r="AY45" s="7"/>
      <c r="AZ45" s="7"/>
      <c r="BA45" s="7"/>
      <c r="BB45" s="7"/>
      <c r="BC45" s="7"/>
      <c r="BD45" s="7"/>
      <c r="BI45" s="12"/>
    </row>
  </sheetData>
  <autoFilter ref="A7:BL23" xr:uid="{9588D603-406D-4538-9AF1-A4A20090DA78}"/>
  <mergeCells count="48">
    <mergeCell ref="AW5:BD5"/>
    <mergeCell ref="A1:J1"/>
    <mergeCell ref="A3:C3"/>
    <mergeCell ref="D3:F3"/>
    <mergeCell ref="T3:Y3"/>
    <mergeCell ref="AB3:AE3"/>
    <mergeCell ref="AG3:AT3"/>
    <mergeCell ref="AW9:AY9"/>
    <mergeCell ref="BG5:BL5"/>
    <mergeCell ref="I6:J6"/>
    <mergeCell ref="T6:T8"/>
    <mergeCell ref="Z6:Z8"/>
    <mergeCell ref="AB6:AB8"/>
    <mergeCell ref="AC6:AC8"/>
    <mergeCell ref="AD6:AD8"/>
    <mergeCell ref="AE6:AE8"/>
    <mergeCell ref="AG6:AP6"/>
    <mergeCell ref="AQ6:AQ8"/>
    <mergeCell ref="A5:L5"/>
    <mergeCell ref="N5:S5"/>
    <mergeCell ref="U5:Y5"/>
    <mergeCell ref="AB5:AF5"/>
    <mergeCell ref="AG5:AT5"/>
    <mergeCell ref="AR6:AR8"/>
    <mergeCell ref="AS6:AS8"/>
    <mergeCell ref="AT6:AT8"/>
    <mergeCell ref="F8:G8"/>
    <mergeCell ref="O8:S8"/>
    <mergeCell ref="AW18:AY18"/>
    <mergeCell ref="BA18:BC18"/>
    <mergeCell ref="AW10:AY10"/>
    <mergeCell ref="BA10:BD10"/>
    <mergeCell ref="AW11:AY11"/>
    <mergeCell ref="BA11:BD11"/>
    <mergeCell ref="AW12:AY12"/>
    <mergeCell ref="AW13:AY13"/>
    <mergeCell ref="AW15:AY15"/>
    <mergeCell ref="BA15:BD15"/>
    <mergeCell ref="AW16:AY16"/>
    <mergeCell ref="BA16:BC16"/>
    <mergeCell ref="AY17:BC17"/>
    <mergeCell ref="AP32:AS32"/>
    <mergeCell ref="AW19:AY21"/>
    <mergeCell ref="AZ19:AZ21"/>
    <mergeCell ref="BA19:BD20"/>
    <mergeCell ref="A23:B23"/>
    <mergeCell ref="AW23:AY23"/>
    <mergeCell ref="A26:M26"/>
  </mergeCells>
  <conditionalFormatting sqref="S9:S22">
    <cfRule type="expression" dxfId="9" priority="1">
      <formula>F9:F23="Non obligatoire - maintien dans l'emploi"</formula>
    </cfRule>
    <cfRule type="expression" dxfId="8" priority="2">
      <formula>F9:F23="Non obligatoire - adaptation au poste"</formula>
    </cfRule>
    <cfRule type="expression" dxfId="7" priority="3">
      <formula>F9:F23="Obligatoire"</formula>
    </cfRule>
  </conditionalFormatting>
  <conditionalFormatting sqref="T25:V25 W25:Y30 T30:V30">
    <cfRule type="expression" dxfId="6" priority="7">
      <formula>#REF!="Thermalisme"</formula>
    </cfRule>
    <cfRule type="expression" dxfId="5" priority="8">
      <formula>#REF!="Santé au travail"</formula>
    </cfRule>
    <cfRule type="expression" dxfId="4" priority="9">
      <formula>#REF!="Hospitalisation privée"</formula>
    </cfRule>
  </conditionalFormatting>
  <conditionalFormatting sqref="AZ18">
    <cfRule type="cellIs" dxfId="3" priority="10" operator="greaterThan">
      <formula>$AT$10</formula>
    </cfRule>
  </conditionalFormatting>
  <conditionalFormatting sqref="AZ23">
    <cfRule type="cellIs" dxfId="2" priority="4" operator="lessThan">
      <formula>0</formula>
    </cfRule>
    <cfRule type="cellIs" dxfId="1" priority="5" operator="greaterThan">
      <formula>0</formula>
    </cfRule>
    <cfRule type="cellIs" dxfId="0" priority="6" operator="equal">
      <formula>0</formula>
    </cfRule>
  </conditionalFormatting>
  <dataValidations count="5">
    <dataValidation type="list" allowBlank="1" showInputMessage="1" showErrorMessage="1" sqref="AF9:AF22" xr:uid="{F2D87D70-994E-450A-87EE-A234D569BD1A}">
      <formula1>"Sélectionnez , Plan de développement des compétences, PDC / Pro A ,Pro A, Contrat de professionnalisation, Contrat d'apprentissage"</formula1>
    </dataValidation>
    <dataValidation errorStyle="information" allowBlank="1" showInputMessage="1" showErrorMessage="1" sqref="T9:T22" xr:uid="{7007D737-FBC7-4DC2-BF5C-0DD4433390FD}"/>
    <dataValidation type="list" errorStyle="information" allowBlank="1" showInputMessage="1" showErrorMessage="1" sqref="R9:S22 BJ9:BJ22 BG9:BG22" xr:uid="{F2814A67-67EB-4F6D-A9EC-27D9DAF85F83}">
      <formula1>"-,oui,non"</formula1>
    </dataValidation>
    <dataValidation type="list" errorStyle="information" allowBlank="1" showInputMessage="1" showErrorMessage="1" errorTitle="Veuillez sélectionner" error="Veuillez sélectionner dans la liste" promptTitle="Sélectionnez la catégorie" sqref="G9:G22" xr:uid="{95409F79-F727-4D90-AF33-457F2514C126}">
      <formula1>Action_de_formation1</formula1>
    </dataValidation>
    <dataValidation type="list" errorStyle="information" allowBlank="1" showInputMessage="1" showErrorMessage="1" sqref="F9:F22" xr:uid="{84743721-0682-4493-AC2A-A13C4A685D58}">
      <formula1>INDIRECT($E$9)</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errorStyle="information" allowBlank="1" showInputMessage="1" showErrorMessage="1" xr:uid="{F97657F4-3398-4862-BBC0-FA2B3A46881B}">
          <x14:formula1>
            <xm:f>Feuil3!$A$14:$A$17</xm:f>
          </x14:formula1>
          <xm:sqref>P9:P22</xm:sqref>
        </x14:dataValidation>
        <x14:dataValidation type="list" allowBlank="1" showInputMessage="1" showErrorMessage="1" xr:uid="{462E1411-0228-42C1-B5FF-21B7A10EBEFD}">
          <x14:formula1>
            <xm:f>Feuil3!$A$1:$A$3</xm:f>
          </x14:formula1>
          <xm:sqref>E9:E22</xm:sqref>
        </x14:dataValidation>
        <x14:dataValidation type="list" errorStyle="information" allowBlank="1" showInputMessage="1" showErrorMessage="1" xr:uid="{779DBB62-D390-4CBA-A74C-9D7C79793D13}">
          <x14:formula1>
            <xm:f>Feuil3!$H$12:$H$15</xm:f>
          </x14:formula1>
          <xm:sqref>BI9:BI22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C0580-DCA5-4DF7-B8E7-0857FA95E141}">
  <dimension ref="A1:N17"/>
  <sheetViews>
    <sheetView workbookViewId="0">
      <selection activeCell="D14" sqref="D14"/>
    </sheetView>
  </sheetViews>
  <sheetFormatPr baseColWidth="10" defaultRowHeight="15" x14ac:dyDescent="0.25"/>
  <sheetData>
    <row r="1" spans="1:14" x14ac:dyDescent="0.25">
      <c r="A1" t="s">
        <v>88</v>
      </c>
      <c r="D1" t="s">
        <v>88</v>
      </c>
      <c r="H1" t="s">
        <v>88</v>
      </c>
      <c r="K1" t="s">
        <v>89</v>
      </c>
      <c r="N1" t="s">
        <v>79</v>
      </c>
    </row>
    <row r="2" spans="1:14" x14ac:dyDescent="0.25">
      <c r="A2" t="s">
        <v>89</v>
      </c>
      <c r="D2" s="176" t="s">
        <v>42</v>
      </c>
      <c r="H2" t="s">
        <v>86</v>
      </c>
      <c r="K2" t="s">
        <v>87</v>
      </c>
      <c r="N2" t="s">
        <v>87</v>
      </c>
    </row>
    <row r="3" spans="1:14" x14ac:dyDescent="0.25">
      <c r="A3" t="s">
        <v>79</v>
      </c>
      <c r="D3" s="176" t="s">
        <v>35</v>
      </c>
      <c r="H3" t="s">
        <v>59</v>
      </c>
    </row>
    <row r="4" spans="1:14" x14ac:dyDescent="0.25">
      <c r="D4" s="176" t="s">
        <v>46</v>
      </c>
      <c r="H4" t="s">
        <v>60</v>
      </c>
    </row>
    <row r="5" spans="1:14" x14ac:dyDescent="0.25">
      <c r="D5" s="176" t="s">
        <v>49</v>
      </c>
    </row>
    <row r="12" spans="1:14" x14ac:dyDescent="0.25">
      <c r="D12" t="s">
        <v>115</v>
      </c>
      <c r="H12" t="s">
        <v>111</v>
      </c>
    </row>
    <row r="13" spans="1:14" x14ac:dyDescent="0.25">
      <c r="A13" t="s">
        <v>96</v>
      </c>
      <c r="D13" t="s">
        <v>116</v>
      </c>
      <c r="H13" t="s">
        <v>112</v>
      </c>
    </row>
    <row r="14" spans="1:14" x14ac:dyDescent="0.25">
      <c r="A14" t="s">
        <v>66</v>
      </c>
      <c r="H14" t="s">
        <v>113</v>
      </c>
    </row>
    <row r="15" spans="1:14" x14ac:dyDescent="0.25">
      <c r="A15" t="s">
        <v>97</v>
      </c>
      <c r="H15" t="s">
        <v>114</v>
      </c>
    </row>
    <row r="16" spans="1:14" x14ac:dyDescent="0.25">
      <c r="A16" t="s">
        <v>67</v>
      </c>
    </row>
    <row r="17" spans="1:1" x14ac:dyDescent="0.25">
      <c r="A17"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Définitions</vt:lpstr>
      <vt:lpstr>Formation administratifs 2025</vt:lpstr>
      <vt:lpstr>Formation agents 2025</vt:lpstr>
      <vt:lpstr>Formation adhérents 2025</vt:lpstr>
      <vt:lpstr>Feuil3</vt:lpstr>
      <vt:lpstr>_</vt:lpstr>
      <vt:lpstr>Action</vt:lpstr>
      <vt:lpstr>Action_de_formation</vt:lpstr>
      <vt:lpstr>Action_de_formation1</vt:lpstr>
      <vt:lpstr>Bilan</vt:lpstr>
      <vt:lpstr>Bilan_de_compétences</vt:lpstr>
      <vt:lpstr>Catégories</vt:lpstr>
      <vt:lpstr>Etat</vt:lpstr>
      <vt:lpstr>VAE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Roxane HERETE</dc:creator>
  <cp:lastModifiedBy>Isabelle HENTZ-VERGE</cp:lastModifiedBy>
  <cp:lastPrinted>2026-05-12T07:35:20Z</cp:lastPrinted>
  <dcterms:created xsi:type="dcterms:W3CDTF">2021-06-08T09:55:13Z</dcterms:created>
  <dcterms:modified xsi:type="dcterms:W3CDTF">2026-05-12T07:43:02Z</dcterms:modified>
</cp:coreProperties>
</file>